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<sst xmlns="http://schemas.openxmlformats.org/spreadsheetml/2006/main" count="87" uniqueCount="56">
  <si>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</si>
  <si>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</si>
  <si>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</si>
  <si>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</si>
  <si>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</si>
  <si>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</si>
  <si>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</si>
  <si>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</si>
  <si>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</si>
  <si>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</si>
  <si>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</si>
  <si>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</si>
  <si>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</si>
  <si>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</si>
  <si>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</si>
  <si>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</si>
  <si>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</si>
  <si>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</si>
  <si>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</si>
  <si>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</si>
  <si>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</si>
  <si>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</si>
  <si>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</si>
  <si>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</si>
  <si>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</si>
  <si>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</si>
  <si>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</si>
  <si>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</si>
  <si>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</si>
  <si>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</si>
  <si>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</si>
  <si>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</si>
  <si>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Český Krumlov</t>
  </si>
  <si>
    <t>SK Badminton Český Krumlov</t>
  </si>
  <si>
    <t>Hana Milisová</t>
  </si>
  <si>
    <t>Extraliga smíšených družstev</t>
  </si>
  <si>
    <t>BaC Kladno</t>
  </si>
  <si>
    <t>2. kolo</t>
  </si>
  <si>
    <t>Jaromír Janáček</t>
  </si>
  <si>
    <t>Petr Beran</t>
  </si>
  <si>
    <t>Maximilán Kořený</t>
  </si>
  <si>
    <t>Lucie Černá</t>
  </si>
  <si>
    <t>Jaromír Janáček - Dimitar Delchev</t>
  </si>
  <si>
    <t>Lucie Černá - Sabina Milová</t>
  </si>
  <si>
    <t xml:space="preserve">Pavel Florián - Maximilián Kořený </t>
  </si>
  <si>
    <t>Petr Beran - Sabina Milová</t>
  </si>
  <si>
    <t>Ondřej Král</t>
  </si>
  <si>
    <t>Ivo Stoklas</t>
  </si>
  <si>
    <t xml:space="preserve">Lukasz Moreń </t>
  </si>
  <si>
    <t>Martina Vacková</t>
  </si>
  <si>
    <t>Ivo Stoklas - Ondřej Král</t>
  </si>
  <si>
    <t xml:space="preserve"> --- </t>
  </si>
  <si>
    <t>Daniel Skrčený - Lukasz Moreń</t>
  </si>
  <si>
    <t>Lukáš Holub - Martina Vacková</t>
  </si>
  <si>
    <t>Janáčková</t>
  </si>
  <si>
    <t>Janoštíková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</si>
</sst>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33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14" fontId="10" fillId="0" borderId="39" xfId="0" applyNumberFormat="1" applyFont="1" applyBorder="1" applyAlignment="1">
      <alignment horizontal="left"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33" borderId="51" xfId="0" applyFont="1" applyFill="1" applyBorder="1" applyAlignment="1">
      <alignment horizontal="left" vertical="center"/>
    </xf>
    <xf numFmtId="0" fontId="13" fillId="33" borderId="41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9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3">
      <selection activeCell="O19" sqref="O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9.5" customHeight="1" thickBot="1">
      <c r="B3" s="5" t="s">
        <v>1</v>
      </c>
      <c r="C3" s="6"/>
      <c r="D3" s="76" t="s">
        <v>35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2:20" ht="19.5" customHeight="1" thickTop="1">
      <c r="B4" s="7" t="s">
        <v>3</v>
      </c>
      <c r="C4" s="8"/>
      <c r="D4" s="79" t="s">
        <v>33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  <c r="Q4" s="64" t="s">
        <v>16</v>
      </c>
      <c r="R4" s="65"/>
      <c r="S4" s="10"/>
      <c r="T4" s="62">
        <v>42344</v>
      </c>
    </row>
    <row r="5" spans="2:20" ht="19.5" customHeight="1">
      <c r="B5" s="7" t="s">
        <v>4</v>
      </c>
      <c r="C5" s="11"/>
      <c r="D5" s="85" t="s">
        <v>36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66" t="s">
        <v>2</v>
      </c>
      <c r="R5" s="67"/>
      <c r="S5" s="9"/>
      <c r="T5" s="61" t="s">
        <v>32</v>
      </c>
    </row>
    <row r="6" spans="2:20" ht="19.5" customHeight="1" thickBot="1">
      <c r="B6" s="12" t="s">
        <v>5</v>
      </c>
      <c r="C6" s="13"/>
      <c r="D6" s="82" t="s">
        <v>34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  <c r="Q6" s="14"/>
      <c r="R6" s="15"/>
      <c r="S6" s="51"/>
      <c r="T6" s="63" t="s">
        <v>37</v>
      </c>
    </row>
    <row r="7" spans="2:20" ht="24.75" customHeight="1">
      <c r="B7" s="16"/>
      <c r="C7" s="17" t="s">
        <v>6</v>
      </c>
      <c r="D7" s="17" t="s">
        <v>7</v>
      </c>
      <c r="E7" s="69" t="s">
        <v>8</v>
      </c>
      <c r="F7" s="70"/>
      <c r="G7" s="70"/>
      <c r="H7" s="70"/>
      <c r="I7" s="70"/>
      <c r="J7" s="70"/>
      <c r="K7" s="70"/>
      <c r="L7" s="70"/>
      <c r="M7" s="71"/>
      <c r="N7" s="72" t="s">
        <v>17</v>
      </c>
      <c r="O7" s="73"/>
      <c r="P7" s="72" t="s">
        <v>18</v>
      </c>
      <c r="Q7" s="73"/>
      <c r="R7" s="72" t="s">
        <v>19</v>
      </c>
      <c r="S7" s="73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8" t="s">
        <v>38</v>
      </c>
      <c r="D9" s="89" t="s">
        <v>46</v>
      </c>
      <c r="E9" s="28">
        <v>21</v>
      </c>
      <c r="F9" s="29" t="s">
        <v>27</v>
      </c>
      <c r="G9" s="30">
        <v>6</v>
      </c>
      <c r="H9" s="28">
        <v>23</v>
      </c>
      <c r="I9" s="29" t="s">
        <v>27</v>
      </c>
      <c r="J9" s="30">
        <v>21</v>
      </c>
      <c r="K9" s="28"/>
      <c r="L9" s="29" t="s">
        <v>27</v>
      </c>
      <c r="M9" s="30"/>
      <c r="N9" s="31">
        <f aca="true" t="shared" si="0" ref="N9:N17">E9+H9+K9</f>
        <v>44</v>
      </c>
      <c r="O9" s="32">
        <f aca="true" t="shared" si="1" ref="O9:O17">G9+J9+M9</f>
        <v>27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0</v>
      </c>
      <c r="R9" s="52">
        <f>IF(P9=2,1,0)</f>
        <v>1</v>
      </c>
      <c r="S9" s="30">
        <f>IF(Q9=2,1,0)</f>
        <v>0</v>
      </c>
      <c r="T9" s="90" t="s">
        <v>54</v>
      </c>
    </row>
    <row r="10" spans="2:20" ht="30" customHeight="1">
      <c r="B10" s="27" t="s">
        <v>21</v>
      </c>
      <c r="C10" s="88" t="s">
        <v>39</v>
      </c>
      <c r="D10" s="88" t="s">
        <v>47</v>
      </c>
      <c r="E10" s="28">
        <v>21</v>
      </c>
      <c r="F10" s="28" t="s">
        <v>27</v>
      </c>
      <c r="G10" s="30">
        <v>19</v>
      </c>
      <c r="H10" s="28">
        <v>29</v>
      </c>
      <c r="I10" s="28" t="s">
        <v>27</v>
      </c>
      <c r="J10" s="30">
        <v>30</v>
      </c>
      <c r="K10" s="28">
        <v>21</v>
      </c>
      <c r="L10" s="28" t="s">
        <v>27</v>
      </c>
      <c r="M10" s="30">
        <v>10</v>
      </c>
      <c r="N10" s="31">
        <f t="shared" si="0"/>
        <v>71</v>
      </c>
      <c r="O10" s="32">
        <f t="shared" si="1"/>
        <v>59</v>
      </c>
      <c r="P10" s="33">
        <f t="shared" si="2"/>
        <v>2</v>
      </c>
      <c r="Q10" s="28">
        <f t="shared" si="3"/>
        <v>1</v>
      </c>
      <c r="R10" s="53">
        <f aca="true" t="shared" si="4" ref="R10:R17">IF(P10=2,1,0)</f>
        <v>1</v>
      </c>
      <c r="S10" s="30">
        <f aca="true" t="shared" si="5" ref="S10:S17">IF(Q10=2,1,0)</f>
        <v>0</v>
      </c>
      <c r="T10" s="90" t="s">
        <v>55</v>
      </c>
    </row>
    <row r="11" spans="2:20" ht="30" customHeight="1">
      <c r="B11" s="27" t="s">
        <v>22</v>
      </c>
      <c r="C11" s="88" t="s">
        <v>40</v>
      </c>
      <c r="D11" s="88" t="s">
        <v>48</v>
      </c>
      <c r="E11" s="28">
        <v>21</v>
      </c>
      <c r="F11" s="28" t="s">
        <v>27</v>
      </c>
      <c r="G11" s="30">
        <v>14</v>
      </c>
      <c r="H11" s="28">
        <v>21</v>
      </c>
      <c r="I11" s="28" t="s">
        <v>27</v>
      </c>
      <c r="J11" s="30">
        <v>18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32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90" t="s">
        <v>54</v>
      </c>
    </row>
    <row r="12" spans="2:20" ht="30" customHeight="1">
      <c r="B12" s="27" t="s">
        <v>28</v>
      </c>
      <c r="C12" s="88" t="s">
        <v>41</v>
      </c>
      <c r="D12" s="88" t="s">
        <v>49</v>
      </c>
      <c r="E12" s="28">
        <v>21</v>
      </c>
      <c r="F12" s="28" t="s">
        <v>27</v>
      </c>
      <c r="G12" s="30">
        <v>16</v>
      </c>
      <c r="H12" s="28">
        <v>21</v>
      </c>
      <c r="I12" s="28" t="s">
        <v>27</v>
      </c>
      <c r="J12" s="30">
        <v>19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35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90" t="s">
        <v>55</v>
      </c>
    </row>
    <row r="13" spans="2:20" ht="30" customHeight="1">
      <c r="B13" s="27" t="s">
        <v>23</v>
      </c>
      <c r="C13" s="88" t="s">
        <v>42</v>
      </c>
      <c r="D13" s="88" t="s">
        <v>50</v>
      </c>
      <c r="E13" s="28">
        <v>14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19</v>
      </c>
      <c r="K13" s="28">
        <v>16</v>
      </c>
      <c r="L13" s="28" t="s">
        <v>27</v>
      </c>
      <c r="M13" s="30">
        <v>21</v>
      </c>
      <c r="N13" s="31">
        <f t="shared" si="0"/>
        <v>51</v>
      </c>
      <c r="O13" s="32">
        <f t="shared" si="1"/>
        <v>61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90" t="s">
        <v>54</v>
      </c>
    </row>
    <row r="14" spans="2:20" ht="30" customHeight="1">
      <c r="B14" s="27" t="s">
        <v>24</v>
      </c>
      <c r="C14" s="88" t="s">
        <v>43</v>
      </c>
      <c r="D14" s="88" t="s">
        <v>51</v>
      </c>
      <c r="E14" s="28">
        <v>21</v>
      </c>
      <c r="F14" s="28">
        <v>21</v>
      </c>
      <c r="G14" s="30">
        <v>0</v>
      </c>
      <c r="H14" s="28">
        <v>21</v>
      </c>
      <c r="I14" s="28" t="s">
        <v>27</v>
      </c>
      <c r="J14" s="30">
        <v>0</v>
      </c>
      <c r="K14" s="28"/>
      <c r="L14" s="28" t="s">
        <v>27</v>
      </c>
      <c r="M14" s="30"/>
      <c r="N14" s="31">
        <f t="shared" si="0"/>
        <v>42</v>
      </c>
      <c r="O14" s="32">
        <f t="shared" si="1"/>
        <v>0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57"/>
    </row>
    <row r="15" spans="2:20" ht="30" customHeight="1">
      <c r="B15" s="27" t="s">
        <v>25</v>
      </c>
      <c r="C15" s="88" t="s">
        <v>44</v>
      </c>
      <c r="D15" s="88" t="s">
        <v>52</v>
      </c>
      <c r="E15" s="28">
        <v>15</v>
      </c>
      <c r="F15" s="28" t="s">
        <v>27</v>
      </c>
      <c r="G15" s="30">
        <v>21</v>
      </c>
      <c r="H15" s="28">
        <v>27</v>
      </c>
      <c r="I15" s="28" t="s">
        <v>27</v>
      </c>
      <c r="J15" s="30">
        <v>25</v>
      </c>
      <c r="K15" s="28">
        <v>21</v>
      </c>
      <c r="L15" s="28" t="s">
        <v>27</v>
      </c>
      <c r="M15" s="30">
        <v>12</v>
      </c>
      <c r="N15" s="31">
        <f>E15+H15+K15</f>
        <v>63</v>
      </c>
      <c r="O15" s="32">
        <f>G15+J15+M15</f>
        <v>58</v>
      </c>
      <c r="P15" s="33">
        <f>IF(E15&gt;G15,1,0)+IF(H15&gt;J15,1,0)+IF(K15&gt;M15,1,0)</f>
        <v>2</v>
      </c>
      <c r="Q15" s="28">
        <f>IF(E15&lt;G15,1,0)+IF(H15&lt;J15,1,0)+IF(K15&lt;M15,1,0)</f>
        <v>1</v>
      </c>
      <c r="R15" s="53">
        <f>IF(P15=2,1,0)</f>
        <v>1</v>
      </c>
      <c r="S15" s="30">
        <f>IF(Q15=2,1,0)</f>
        <v>0</v>
      </c>
      <c r="T15" s="90" t="s">
        <v>55</v>
      </c>
    </row>
    <row r="16" spans="2:20" ht="30" customHeight="1">
      <c r="B16" s="27" t="s">
        <v>29</v>
      </c>
      <c r="C16" s="88" t="s">
        <v>45</v>
      </c>
      <c r="D16" s="88" t="s">
        <v>53</v>
      </c>
      <c r="E16" s="28">
        <v>19</v>
      </c>
      <c r="F16" s="28" t="s">
        <v>27</v>
      </c>
      <c r="G16" s="30">
        <v>21</v>
      </c>
      <c r="H16" s="28">
        <v>21</v>
      </c>
      <c r="I16" s="28" t="s">
        <v>27</v>
      </c>
      <c r="J16" s="30">
        <v>15</v>
      </c>
      <c r="K16" s="28">
        <v>21</v>
      </c>
      <c r="L16" s="28" t="s">
        <v>27</v>
      </c>
      <c r="M16" s="30">
        <v>14</v>
      </c>
      <c r="N16" s="31">
        <f t="shared" si="0"/>
        <v>61</v>
      </c>
      <c r="O16" s="32">
        <f t="shared" si="1"/>
        <v>50</v>
      </c>
      <c r="P16" s="33">
        <f t="shared" si="2"/>
        <v>2</v>
      </c>
      <c r="Q16" s="28">
        <f t="shared" si="3"/>
        <v>1</v>
      </c>
      <c r="R16" s="53">
        <f t="shared" si="4"/>
        <v>1</v>
      </c>
      <c r="S16" s="30">
        <f t="shared" si="5"/>
        <v>0</v>
      </c>
      <c r="T16" s="90" t="s">
        <v>54</v>
      </c>
    </row>
    <row r="17" spans="2:20" ht="30" customHeight="1" thickBot="1">
      <c r="B17" s="34" t="s">
        <v>31</v>
      </c>
      <c r="C17" s="56"/>
      <c r="D17" s="56"/>
      <c r="E17" s="35"/>
      <c r="F17" s="36" t="s">
        <v>27</v>
      </c>
      <c r="G17" s="37"/>
      <c r="H17" s="35"/>
      <c r="I17" s="36" t="s">
        <v>27</v>
      </c>
      <c r="J17" s="37"/>
      <c r="K17" s="35"/>
      <c r="L17" s="36" t="s">
        <v>27</v>
      </c>
      <c r="M17" s="37"/>
      <c r="N17" s="31">
        <f t="shared" si="0"/>
        <v>0</v>
      </c>
      <c r="O17" s="32">
        <f t="shared" si="1"/>
        <v>0</v>
      </c>
      <c r="P17" s="33">
        <f>IF(E17&gt;G17,1,0)+IF(H17&gt;J17,1,0)+IF(K17&gt;M17,1,0)</f>
        <v>0</v>
      </c>
      <c r="Q17" s="28">
        <f>IF(E17&lt;G17,1,0)+IF(H17&lt;J17,1,0)+IF(K17&lt;M17,1,0)</f>
        <v>0</v>
      </c>
      <c r="R17" s="54">
        <f t="shared" si="4"/>
        <v>0</v>
      </c>
      <c r="S17" s="30">
        <f t="shared" si="5"/>
        <v>0</v>
      </c>
      <c r="T17" s="58"/>
    </row>
    <row r="18" spans="2:20" ht="34.5" customHeight="1" thickBot="1">
      <c r="B18" s="38" t="s">
        <v>10</v>
      </c>
      <c r="C18" s="74" t="str">
        <f>IF(R18&gt;S18,D4,IF(S18&gt;R18,D5,"remíza"))</f>
        <v>SK Badminton Český Krumlov</v>
      </c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39">
        <f aca="true" t="shared" si="6" ref="N18:S18">SUM(N9:N17)</f>
        <v>416</v>
      </c>
      <c r="O18" s="40">
        <f t="shared" si="6"/>
        <v>322</v>
      </c>
      <c r="P18" s="39">
        <f t="shared" si="6"/>
        <v>15</v>
      </c>
      <c r="Q18" s="41">
        <f t="shared" si="6"/>
        <v>5</v>
      </c>
      <c r="R18" s="39">
        <f t="shared" si="6"/>
        <v>7</v>
      </c>
      <c r="S18" s="40">
        <f t="shared" si="6"/>
        <v>1</v>
      </c>
      <c r="T18" s="59"/>
    </row>
    <row r="19" spans="2:20" ht="1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60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60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ACER</cp:lastModifiedBy>
  <cp:lastPrinted>2015-12-06T17:13:50Z</cp:lastPrinted>
  <dcterms:created xsi:type="dcterms:W3CDTF">1996-11-18T12:18:44Z</dcterms:created>
  <dcterms:modified xsi:type="dcterms:W3CDTF">2015-12-06T17:32:20Z</dcterms:modified>
  <cp:category/>
  <cp:version/>
  <cp:contentType/>
  <cp:contentStatus/>
</cp:coreProperties>
</file>