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6750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<sst xmlns="http://schemas.openxmlformats.org/spreadsheetml/2006/main" count="65" uniqueCount="58">
  <si>
    <t>ZÁPIS O UTKÁNÍ SMÍŠENÝCH DRUŽSTEV</t>
  </si>
  <si>
    <t>Název soutěže:</t>
  </si>
  <si>
    <t>EXTRALIGA DRUŽSTEV</t>
  </si>
  <si>
    <t>Družstvo "A"</t>
  </si>
  <si>
    <t>BK 1973 DELTACAR Benátky n/J</t>
  </si>
  <si>
    <t>Datum:</t>
  </si>
  <si>
    <t>Družstvo "B"</t>
  </si>
  <si>
    <t>Místo:</t>
  </si>
  <si>
    <t>Benátky n/J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</si>
  <si>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</si>
  <si>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</si>
  <si>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</si>
  <si>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</si>
  <si>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</si>
  <si>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</si>
  <si>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</si>
  <si>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</si>
  <si>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mužů</t>
  </si>
  <si>
    <t>:</t>
  </si>
  <si>
    <t>2.dvouhra mužů</t>
  </si>
  <si>
    <t>3.dvouhra mužů</t>
  </si>
  <si>
    <t>1.čtyřhra mužů</t>
  </si>
  <si>
    <t>čtyřhra žen</t>
  </si>
  <si>
    <t>2.čtyřhra mužů</t>
  </si>
  <si>
    <t>smíšená čtyřhra</t>
  </si>
  <si>
    <t>DMxDŽxXD</t>
  </si>
  <si>
    <r>
      <t>KADELDESIGN</t>
    </r>
    <r>
      <rPr>
        <vertAlign val="superscript"/>
        <sz val="2"/>
        <rFont val="Symbol"/>
        <family val="1"/>
      </rPr>
      <t>Ň</t>
    </r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</si>
  <si>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</si>
  <si>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</si>
  <si>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</si>
  <si>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</si>
  <si>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</si>
  <si>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Petr Kvapil</t>
  </si>
  <si>
    <t xml:space="preserve">VÍTĚZ: </t>
  </si>
  <si>
    <t>dvouhra žen</t>
  </si>
  <si>
    <t>Kvapil</t>
  </si>
  <si>
    <t>Čapek</t>
  </si>
  <si>
    <t>TJ Sokol Klimkovice</t>
  </si>
  <si>
    <t xml:space="preserve">1. kolo v turnaji </t>
  </si>
  <si>
    <t>Kadlec</t>
  </si>
  <si>
    <t>Fröhlich</t>
  </si>
  <si>
    <t>Holst Emil</t>
  </si>
  <si>
    <t>Benbenek Jan</t>
  </si>
  <si>
    <t>Zevl Lukáš</t>
  </si>
  <si>
    <t>Bitman Jakub</t>
  </si>
  <si>
    <t>Savin Cristian</t>
  </si>
  <si>
    <t>Budzel Filip</t>
  </si>
  <si>
    <t>Tarasova Elizaveta</t>
  </si>
  <si>
    <t>Tomalová Kateřina</t>
  </si>
  <si>
    <t>Holst Emil/Knudsen Kristoffer</t>
  </si>
  <si>
    <t>Benbenek Jan/Halfar Jiří</t>
  </si>
  <si>
    <t>Tarasova Elizaveta/Nielsen Isabella</t>
  </si>
  <si>
    <t>Budzelová Dominika/Tomalová Kateřina</t>
  </si>
  <si>
    <t>Bitman Jakub/Budzel Filip</t>
  </si>
  <si>
    <t>Smilowski Pawel/Šikalová Denisa</t>
  </si>
  <si>
    <t>Halfar Jiří/Budzelová Dominika</t>
  </si>
  <si>
    <t xml:space="preserve">    Smilowski Pawel/Zevl Lukáš</t>
  </si>
  <si>
    <t xml:space="preserve">Za tým TJ Sokol Klimkovice nastoupil hráč "B" týmu Jiří Halfar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</si>
</sst>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6"/>
      <name val="Small Fonts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2"/>
      <name val="RomanEE"/>
      <family val="1"/>
    </font>
    <font>
      <sz val="11"/>
      <color indexed="17"/>
      <name val="Calibri"/>
      <family val="2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sz val="6"/>
      <name val="Arial"/>
      <family val="2"/>
    </font>
    <font>
      <sz val="8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0">
      <alignment horizontal="center" vertical="center" wrapText="1"/>
      <protection/>
    </xf>
    <xf numFmtId="164" fontId="16" fillId="0" borderId="0" applyFill="0" applyBorder="0" applyProtection="0">
      <alignment horizontal="center"/>
    </xf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0">
      <alignment/>
      <protection/>
    </xf>
    <xf numFmtId="0" fontId="15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>
      <alignment horizontal="center" vertical="center"/>
      <protection/>
    </xf>
    <xf numFmtId="0" fontId="16" fillId="0" borderId="0">
      <alignment vertical="center"/>
      <protection/>
    </xf>
    <xf numFmtId="0" fontId="17" fillId="0" borderId="0">
      <alignment horizontal="center" vertical="center"/>
      <protection/>
    </xf>
    <xf numFmtId="0" fontId="17" fillId="0" borderId="0">
      <alignment vertical="center"/>
      <protection/>
    </xf>
    <xf numFmtId="0" fontId="18" fillId="0" borderId="0">
      <alignment horizontal="center" vertical="center"/>
      <protection/>
    </xf>
    <xf numFmtId="0" fontId="19" fillId="7" borderId="8" applyNumberFormat="0" applyAlignment="0" applyProtection="0"/>
    <xf numFmtId="0" fontId="20" fillId="13" borderId="8" applyNumberFormat="0" applyAlignment="0" applyProtection="0"/>
    <xf numFmtId="0" fontId="21" fillId="13" borderId="9" applyNumberFormat="0" applyAlignment="0" applyProtection="0"/>
    <xf numFmtId="0" fontId="22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24" fillId="0" borderId="10" xfId="50" applyFont="1" applyBorder="1" applyAlignment="1">
      <alignment vertical="center"/>
      <protection/>
    </xf>
    <xf numFmtId="0" fontId="24" fillId="0" borderId="11" xfId="50" applyFont="1" applyBorder="1" applyAlignment="1">
      <alignment vertical="center"/>
      <protection/>
    </xf>
    <xf numFmtId="49" fontId="1" fillId="0" borderId="12" xfId="0" applyNumberFormat="1" applyFont="1" applyBorder="1" applyAlignment="1">
      <alignment vertical="center"/>
    </xf>
    <xf numFmtId="14" fontId="1" fillId="0" borderId="13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4" fillId="0" borderId="14" xfId="50" applyFont="1" applyBorder="1" applyAlignment="1">
      <alignment vertical="center"/>
      <protection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26" fillId="0" borderId="19" xfId="53" applyFont="1" applyBorder="1">
      <alignment horizontal="center" vertical="center"/>
      <protection/>
    </xf>
    <xf numFmtId="0" fontId="26" fillId="0" borderId="20" xfId="53" applyFont="1" applyBorder="1">
      <alignment horizontal="center" vertical="center"/>
      <protection/>
    </xf>
    <xf numFmtId="0" fontId="27" fillId="0" borderId="21" xfId="38" applyFont="1" applyBorder="1" applyAlignment="1">
      <alignment horizontal="center" vertical="center"/>
      <protection/>
    </xf>
    <xf numFmtId="0" fontId="26" fillId="0" borderId="22" xfId="53" applyFont="1" applyBorder="1">
      <alignment horizontal="center" vertical="center"/>
      <protection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24" fillId="0" borderId="12" xfId="55" applyFont="1" applyBorder="1">
      <alignment horizontal="center" vertical="center"/>
      <protection/>
    </xf>
    <xf numFmtId="0" fontId="24" fillId="0" borderId="25" xfId="55" applyFont="1" applyBorder="1">
      <alignment horizontal="center" vertical="center"/>
      <protection/>
    </xf>
    <xf numFmtId="0" fontId="24" fillId="0" borderId="26" xfId="55" applyFont="1" applyBorder="1">
      <alignment horizontal="center" vertical="center"/>
      <protection/>
    </xf>
    <xf numFmtId="0" fontId="24" fillId="0" borderId="27" xfId="55" applyFont="1" applyBorder="1" applyProtection="1">
      <alignment horizontal="center" vertical="center"/>
      <protection hidden="1"/>
    </xf>
    <xf numFmtId="0" fontId="24" fillId="0" borderId="26" xfId="55" applyFont="1" applyBorder="1" applyProtection="1">
      <alignment horizontal="center" vertical="center"/>
      <protection hidden="1"/>
    </xf>
    <xf numFmtId="0" fontId="24" fillId="0" borderId="27" xfId="55" applyFont="1" applyBorder="1">
      <alignment horizontal="center" vertical="center"/>
      <protection/>
    </xf>
    <xf numFmtId="0" fontId="24" fillId="0" borderId="28" xfId="55" applyFont="1" applyBorder="1">
      <alignment horizontal="center" vertical="center"/>
      <protection/>
    </xf>
    <xf numFmtId="0" fontId="1" fillId="0" borderId="13" xfId="0" applyFont="1" applyBorder="1" applyAlignment="1">
      <alignment horizontal="left" vertical="center" indent="1"/>
    </xf>
    <xf numFmtId="0" fontId="24" fillId="0" borderId="29" xfId="55" applyFont="1" applyBorder="1">
      <alignment horizontal="center" vertical="center"/>
      <protection/>
    </xf>
    <xf numFmtId="0" fontId="1" fillId="0" borderId="30" xfId="0" applyFont="1" applyBorder="1" applyAlignment="1">
      <alignment horizontal="left" vertical="center" indent="1"/>
    </xf>
    <xf numFmtId="0" fontId="24" fillId="0" borderId="0" xfId="55" applyFont="1" applyBorder="1">
      <alignment horizontal="center" vertical="center"/>
      <protection/>
    </xf>
    <xf numFmtId="0" fontId="24" fillId="0" borderId="17" xfId="55" applyFont="1" applyBorder="1">
      <alignment horizontal="center" vertical="center"/>
      <protection/>
    </xf>
    <xf numFmtId="0" fontId="24" fillId="0" borderId="30" xfId="55" applyFont="1" applyBorder="1">
      <alignment horizontal="center" vertical="center"/>
      <protection/>
    </xf>
    <xf numFmtId="0" fontId="24" fillId="0" borderId="31" xfId="55" applyFont="1" applyBorder="1">
      <alignment horizontal="center" vertical="center"/>
      <protection/>
    </xf>
    <xf numFmtId="0" fontId="1" fillId="0" borderId="32" xfId="0" applyFont="1" applyBorder="1" applyAlignment="1">
      <alignment horizontal="left" vertical="center" indent="1"/>
    </xf>
    <xf numFmtId="0" fontId="30" fillId="2" borderId="33" xfId="54" applyFont="1" applyFill="1" applyBorder="1">
      <alignment vertical="center"/>
      <protection/>
    </xf>
    <xf numFmtId="0" fontId="26" fillId="0" borderId="34" xfId="53" applyFont="1" applyBorder="1" applyProtection="1">
      <alignment horizontal="center" vertical="center"/>
      <protection hidden="1"/>
    </xf>
    <xf numFmtId="0" fontId="26" fillId="0" borderId="35" xfId="53" applyFont="1" applyBorder="1" applyProtection="1">
      <alignment horizontal="center" vertical="center"/>
      <protection hidden="1"/>
    </xf>
    <xf numFmtId="0" fontId="26" fillId="0" borderId="36" xfId="53" applyFont="1" applyBorder="1" applyProtection="1">
      <alignment horizontal="center" vertical="center"/>
      <protection hidden="1"/>
    </xf>
    <xf numFmtId="0" fontId="1" fillId="0" borderId="37" xfId="0" applyFont="1" applyBorder="1" applyAlignment="1">
      <alignment horizontal="left" vertical="center" indent="1"/>
    </xf>
    <xf numFmtId="0" fontId="3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24" fillId="0" borderId="0" xfId="55" applyFont="1">
      <alignment horizontal="center" vertical="center"/>
      <protection/>
    </xf>
    <xf numFmtId="0" fontId="33" fillId="0" borderId="0" xfId="38" applyFont="1" applyBorder="1" applyAlignment="1">
      <alignment horizontal="center" vertical="center"/>
      <protection/>
    </xf>
    <xf numFmtId="0" fontId="1" fillId="0" borderId="0" xfId="50" applyFont="1">
      <alignment/>
      <protection/>
    </xf>
    <xf numFmtId="0" fontId="25" fillId="0" borderId="0" xfId="50" applyFont="1">
      <alignment/>
      <protection/>
    </xf>
    <xf numFmtId="0" fontId="24" fillId="0" borderId="0" xfId="50" applyFont="1">
      <alignment/>
      <protection/>
    </xf>
    <xf numFmtId="0" fontId="29" fillId="0" borderId="0" xfId="50" applyFont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50" applyFont="1">
      <alignment/>
      <protection/>
    </xf>
    <xf numFmtId="0" fontId="1" fillId="0" borderId="0" xfId="0" applyFont="1" applyBorder="1" applyAlignment="1">
      <alignment horizontal="left" vertical="center" indent="1"/>
    </xf>
    <xf numFmtId="0" fontId="0" fillId="18" borderId="38" xfId="0" applyFont="1" applyFill="1" applyBorder="1" applyAlignment="1">
      <alignment vertical="center"/>
    </xf>
    <xf numFmtId="0" fontId="1" fillId="18" borderId="26" xfId="53" applyFont="1" applyFill="1" applyBorder="1" applyAlignment="1">
      <alignment vertical="center"/>
      <protection/>
    </xf>
    <xf numFmtId="0" fontId="1" fillId="18" borderId="26" xfId="0" applyFont="1" applyFill="1" applyBorder="1" applyAlignment="1">
      <alignment vertical="center"/>
    </xf>
    <xf numFmtId="0" fontId="1" fillId="18" borderId="26" xfId="0" applyFont="1" applyFill="1" applyBorder="1" applyAlignment="1">
      <alignment vertical="center" wrapText="1"/>
    </xf>
    <xf numFmtId="0" fontId="26" fillId="0" borderId="39" xfId="53" applyFont="1" applyBorder="1">
      <alignment horizontal="center" vertical="center"/>
      <protection/>
    </xf>
    <xf numFmtId="0" fontId="26" fillId="0" borderId="40" xfId="53" applyFont="1" applyBorder="1">
      <alignment horizontal="center" vertical="center"/>
      <protection/>
    </xf>
    <xf numFmtId="0" fontId="27" fillId="0" borderId="11" xfId="38" applyFont="1" applyBorder="1" applyAlignment="1">
      <alignment horizontal="center" vertical="center" wrapText="1"/>
      <protection/>
    </xf>
    <xf numFmtId="0" fontId="27" fillId="0" borderId="41" xfId="38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164" fontId="26" fillId="0" borderId="42" xfId="39" applyFont="1" applyFill="1" applyBorder="1" applyAlignment="1" applyProtection="1">
      <alignment horizontal="center" vertical="center"/>
      <protection/>
    </xf>
    <xf numFmtId="0" fontId="1" fillId="0" borderId="42" xfId="0" applyFont="1" applyBorder="1" applyAlignment="1">
      <alignment vertical="center"/>
    </xf>
    <xf numFmtId="0" fontId="27" fillId="0" borderId="43" xfId="57" applyFont="1" applyBorder="1" applyAlignment="1">
      <alignment horizontal="center" vertical="center"/>
      <protection/>
    </xf>
    <xf numFmtId="164" fontId="26" fillId="0" borderId="44" xfId="39" applyFont="1" applyFill="1" applyBorder="1" applyProtection="1">
      <alignment horizontal="center"/>
      <protection/>
    </xf>
    <xf numFmtId="0" fontId="1" fillId="18" borderId="42" xfId="53" applyFont="1" applyFill="1" applyBorder="1" applyAlignment="1">
      <alignment horizontal="left" vertical="center" indent="1"/>
      <protection/>
    </xf>
    <xf numFmtId="0" fontId="1" fillId="18" borderId="42" xfId="0" applyFont="1" applyFill="1" applyBorder="1" applyAlignment="1">
      <alignment horizontal="left" vertical="center" indent="1"/>
    </xf>
    <xf numFmtId="0" fontId="0" fillId="18" borderId="45" xfId="0" applyFont="1" applyFill="1" applyBorder="1" applyAlignment="1">
      <alignment vertical="center"/>
    </xf>
    <xf numFmtId="0" fontId="1" fillId="18" borderId="42" xfId="0" applyFont="1" applyFill="1" applyBorder="1" applyAlignment="1">
      <alignment horizontal="left" vertical="center" wrapText="1" indent="1"/>
    </xf>
    <xf numFmtId="0" fontId="1" fillId="0" borderId="46" xfId="0" applyFont="1" applyBorder="1" applyAlignment="1">
      <alignment horizontal="left" vertical="center" indent="1"/>
    </xf>
    <xf numFmtId="0" fontId="23" fillId="2" borderId="47" xfId="0" applyFont="1" applyFill="1" applyBorder="1" applyAlignment="1">
      <alignment horizontal="left" vertical="center"/>
    </xf>
    <xf numFmtId="0" fontId="23" fillId="2" borderId="37" xfId="0" applyFont="1" applyFill="1" applyBorder="1" applyAlignment="1">
      <alignment horizontal="left" vertical="center"/>
    </xf>
    <xf numFmtId="0" fontId="28" fillId="0" borderId="48" xfId="57" applyFont="1" applyBorder="1" applyAlignment="1">
      <alignment horizontal="left" vertical="center"/>
      <protection/>
    </xf>
    <xf numFmtId="0" fontId="27" fillId="0" borderId="49" xfId="38" applyFont="1" applyBorder="1" applyAlignment="1">
      <alignment horizontal="center" vertical="center"/>
      <protection/>
    </xf>
    <xf numFmtId="0" fontId="27" fillId="0" borderId="50" xfId="38" applyFont="1" applyBorder="1" applyAlignment="1">
      <alignment horizontal="center" vertical="center"/>
      <protection/>
    </xf>
    <xf numFmtId="0" fontId="29" fillId="0" borderId="22" xfId="38" applyFont="1" applyBorder="1" applyAlignment="1">
      <alignment horizontal="center" vertical="center"/>
      <protection/>
    </xf>
    <xf numFmtId="0" fontId="23" fillId="0" borderId="17" xfId="54" applyFont="1" applyBorder="1" applyAlignment="1">
      <alignment horizontal="center" vertical="center"/>
      <protection/>
    </xf>
    <xf numFmtId="0" fontId="25" fillId="0" borderId="51" xfId="0" applyFont="1" applyBorder="1" applyAlignment="1">
      <alignment horizontal="left" vertical="center"/>
    </xf>
    <xf numFmtId="0" fontId="26" fillId="0" borderId="52" xfId="57" applyFont="1" applyBorder="1" applyAlignment="1">
      <alignment horizontal="left" vertical="center"/>
      <protection/>
    </xf>
    <xf numFmtId="0" fontId="1" fillId="0" borderId="52" xfId="0" applyFont="1" applyBorder="1" applyAlignment="1">
      <alignment horizontal="center" vertical="center"/>
    </xf>
    <xf numFmtId="0" fontId="26" fillId="0" borderId="38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Roman EE 12 Normál" xfId="50"/>
    <cellStyle name="Správně" xfId="51"/>
    <cellStyle name="Text upozornění" xfId="52"/>
    <cellStyle name="Universe EE 12 bcentr" xfId="53"/>
    <cellStyle name="Universe EE 12 bold" xfId="54"/>
    <cellStyle name="Universe EE 12 centr." xfId="55"/>
    <cellStyle name="Universe EE 12 norm." xfId="56"/>
    <cellStyle name="Universe EE 9 centr.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0"/>
  <sheetViews>
    <sheetView tabSelected="1" zoomScale="90" zoomScaleNormal="90" zoomScalePageLayoutView="0" workbookViewId="0" topLeftCell="A3">
      <selection activeCell="W14" sqref="W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3" width="39.75390625" style="1" customWidth="1"/>
    <col min="4" max="4" width="37.37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2:20" ht="19.5" customHeight="1">
      <c r="B3" s="2" t="s">
        <v>1</v>
      </c>
      <c r="C3" s="61"/>
      <c r="D3" s="78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2:20" ht="19.5" customHeight="1">
      <c r="B4" s="3" t="s">
        <v>3</v>
      </c>
      <c r="C4" s="62"/>
      <c r="D4" s="79" t="s">
        <v>4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0" t="s">
        <v>5</v>
      </c>
      <c r="R4" s="80"/>
      <c r="S4" s="4"/>
      <c r="T4" s="5">
        <v>43408</v>
      </c>
    </row>
    <row r="5" spans="2:20" ht="19.5" customHeight="1">
      <c r="B5" s="3" t="s">
        <v>6</v>
      </c>
      <c r="C5" s="63"/>
      <c r="D5" s="81" t="s">
        <v>37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 t="s">
        <v>7</v>
      </c>
      <c r="R5" s="82"/>
      <c r="S5" s="6"/>
      <c r="T5" s="7" t="s">
        <v>8</v>
      </c>
    </row>
    <row r="6" spans="2:20" ht="19.5" customHeight="1">
      <c r="B6" s="8" t="s">
        <v>9</v>
      </c>
      <c r="C6" s="64"/>
      <c r="D6" s="73" t="s">
        <v>32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9"/>
      <c r="R6" s="10"/>
      <c r="S6" s="11"/>
      <c r="T6" s="12" t="s">
        <v>38</v>
      </c>
    </row>
    <row r="7" spans="2:20" ht="24.75" customHeight="1">
      <c r="B7" s="57"/>
      <c r="C7" s="13" t="s">
        <v>10</v>
      </c>
      <c r="D7" s="14" t="s">
        <v>11</v>
      </c>
      <c r="E7" s="74" t="s">
        <v>12</v>
      </c>
      <c r="F7" s="74"/>
      <c r="G7" s="74"/>
      <c r="H7" s="74"/>
      <c r="I7" s="74"/>
      <c r="J7" s="74"/>
      <c r="K7" s="74"/>
      <c r="L7" s="74"/>
      <c r="M7" s="74"/>
      <c r="N7" s="75" t="s">
        <v>13</v>
      </c>
      <c r="O7" s="75"/>
      <c r="P7" s="75" t="s">
        <v>14</v>
      </c>
      <c r="Q7" s="75"/>
      <c r="R7" s="75" t="s">
        <v>15</v>
      </c>
      <c r="S7" s="75"/>
      <c r="T7" s="15" t="s">
        <v>16</v>
      </c>
    </row>
    <row r="8" spans="2:20" ht="9.75" customHeight="1">
      <c r="B8" s="58"/>
      <c r="C8" s="65"/>
      <c r="D8" s="16"/>
      <c r="E8" s="76">
        <v>1</v>
      </c>
      <c r="F8" s="76"/>
      <c r="G8" s="76"/>
      <c r="H8" s="76">
        <v>2</v>
      </c>
      <c r="I8" s="76"/>
      <c r="J8" s="76"/>
      <c r="K8" s="76">
        <v>3</v>
      </c>
      <c r="L8" s="76"/>
      <c r="M8" s="76"/>
      <c r="N8" s="17"/>
      <c r="O8" s="18"/>
      <c r="P8" s="17"/>
      <c r="Q8" s="18"/>
      <c r="R8" s="17"/>
      <c r="S8" s="18"/>
      <c r="T8" s="19"/>
    </row>
    <row r="9" spans="2:20" ht="30" customHeight="1">
      <c r="B9" s="59" t="s">
        <v>17</v>
      </c>
      <c r="C9" s="66" t="s">
        <v>41</v>
      </c>
      <c r="D9" s="54" t="s">
        <v>42</v>
      </c>
      <c r="E9" s="20">
        <v>21</v>
      </c>
      <c r="F9" s="21"/>
      <c r="G9" s="22">
        <v>9</v>
      </c>
      <c r="H9" s="20">
        <v>21</v>
      </c>
      <c r="I9" s="21"/>
      <c r="J9" s="22">
        <v>14</v>
      </c>
      <c r="K9" s="20"/>
      <c r="L9" s="21"/>
      <c r="M9" s="22"/>
      <c r="N9" s="23">
        <f aca="true" t="shared" si="0" ref="N9:N17">E9+H9+K9</f>
        <v>42</v>
      </c>
      <c r="O9" s="24">
        <f aca="true" t="shared" si="1" ref="O9:O17">G9+J9+M9</f>
        <v>23</v>
      </c>
      <c r="P9" s="25">
        <f aca="true" t="shared" si="2" ref="P9:P16">IF(E9&gt;G9,1,0)+IF(H9&gt;J9,1,0)+IF(K9&gt;M9,1,0)</f>
        <v>2</v>
      </c>
      <c r="Q9" s="20">
        <f aca="true" t="shared" si="3" ref="Q9:Q16">IF(E9&lt;G9,1,0)+IF(H9&lt;J9,1,0)+IF(K9&lt;M9,1,0)</f>
        <v>0</v>
      </c>
      <c r="R9" s="26">
        <f>IF(P9=2,1,0)</f>
        <v>1</v>
      </c>
      <c r="S9" s="22">
        <f>IF(Q9=2,1,0)</f>
        <v>0</v>
      </c>
      <c r="T9" s="27" t="s">
        <v>40</v>
      </c>
    </row>
    <row r="10" spans="2:20" ht="30" customHeight="1">
      <c r="B10" s="59" t="s">
        <v>19</v>
      </c>
      <c r="C10" s="67" t="s">
        <v>43</v>
      </c>
      <c r="D10" s="55" t="s">
        <v>44</v>
      </c>
      <c r="E10" s="20">
        <v>21</v>
      </c>
      <c r="F10" s="20"/>
      <c r="G10" s="22">
        <v>15</v>
      </c>
      <c r="H10" s="20">
        <v>12</v>
      </c>
      <c r="I10" s="20"/>
      <c r="J10" s="22">
        <v>21</v>
      </c>
      <c r="K10" s="20">
        <v>23</v>
      </c>
      <c r="L10" s="20"/>
      <c r="M10" s="22">
        <v>25</v>
      </c>
      <c r="N10" s="23">
        <f t="shared" si="0"/>
        <v>56</v>
      </c>
      <c r="O10" s="24">
        <f t="shared" si="1"/>
        <v>61</v>
      </c>
      <c r="P10" s="25">
        <f t="shared" si="2"/>
        <v>1</v>
      </c>
      <c r="Q10" s="20">
        <f t="shared" si="3"/>
        <v>2</v>
      </c>
      <c r="R10" s="28">
        <v>0</v>
      </c>
      <c r="S10" s="22">
        <f aca="true" t="shared" si="4" ref="S10:S17">IF(Q10=2,1,0)</f>
        <v>1</v>
      </c>
      <c r="T10" s="27" t="s">
        <v>39</v>
      </c>
    </row>
    <row r="11" spans="2:23" ht="30" customHeight="1">
      <c r="B11" s="59" t="s">
        <v>20</v>
      </c>
      <c r="C11" s="67" t="s">
        <v>45</v>
      </c>
      <c r="D11" s="55" t="s">
        <v>46</v>
      </c>
      <c r="E11" s="20">
        <v>17</v>
      </c>
      <c r="F11" s="20"/>
      <c r="G11" s="22">
        <v>21</v>
      </c>
      <c r="H11" s="20">
        <v>21</v>
      </c>
      <c r="I11" s="20"/>
      <c r="J11" s="22">
        <v>10</v>
      </c>
      <c r="K11" s="20">
        <v>21</v>
      </c>
      <c r="L11" s="20"/>
      <c r="M11" s="22">
        <v>18</v>
      </c>
      <c r="N11" s="23">
        <f t="shared" si="0"/>
        <v>59</v>
      </c>
      <c r="O11" s="24">
        <f t="shared" si="1"/>
        <v>49</v>
      </c>
      <c r="P11" s="25">
        <f t="shared" si="2"/>
        <v>2</v>
      </c>
      <c r="Q11" s="20">
        <f t="shared" si="3"/>
        <v>1</v>
      </c>
      <c r="R11" s="28">
        <f aca="true" t="shared" si="5" ref="R11:R17">IF(P11=2,1,0)</f>
        <v>1</v>
      </c>
      <c r="S11" s="22">
        <f t="shared" si="4"/>
        <v>0</v>
      </c>
      <c r="T11" s="27" t="s">
        <v>40</v>
      </c>
      <c r="W11" s="52"/>
    </row>
    <row r="12" spans="2:20" ht="30" customHeight="1">
      <c r="B12" s="59" t="s">
        <v>34</v>
      </c>
      <c r="C12" s="67" t="s">
        <v>47</v>
      </c>
      <c r="D12" s="55" t="s">
        <v>48</v>
      </c>
      <c r="E12" s="20">
        <v>21</v>
      </c>
      <c r="F12" s="20"/>
      <c r="G12" s="22">
        <v>15</v>
      </c>
      <c r="H12" s="20">
        <v>21</v>
      </c>
      <c r="I12" s="20"/>
      <c r="J12" s="22">
        <v>10</v>
      </c>
      <c r="K12" s="20"/>
      <c r="L12" s="20"/>
      <c r="M12" s="22"/>
      <c r="N12" s="23">
        <f t="shared" si="0"/>
        <v>42</v>
      </c>
      <c r="O12" s="24">
        <f t="shared" si="1"/>
        <v>25</v>
      </c>
      <c r="P12" s="25">
        <f t="shared" si="2"/>
        <v>2</v>
      </c>
      <c r="Q12" s="20">
        <f t="shared" si="3"/>
        <v>0</v>
      </c>
      <c r="R12" s="28">
        <f t="shared" si="5"/>
        <v>1</v>
      </c>
      <c r="S12" s="22">
        <f t="shared" si="4"/>
        <v>0</v>
      </c>
      <c r="T12" s="27" t="s">
        <v>36</v>
      </c>
    </row>
    <row r="13" spans="2:20" ht="30" customHeight="1">
      <c r="B13" s="59" t="s">
        <v>21</v>
      </c>
      <c r="C13" s="67" t="s">
        <v>49</v>
      </c>
      <c r="D13" s="55" t="s">
        <v>50</v>
      </c>
      <c r="E13" s="20">
        <v>21</v>
      </c>
      <c r="F13" s="20"/>
      <c r="G13" s="22">
        <v>12</v>
      </c>
      <c r="H13" s="20">
        <v>21</v>
      </c>
      <c r="I13" s="20"/>
      <c r="J13" s="22">
        <v>10</v>
      </c>
      <c r="K13" s="20"/>
      <c r="L13" s="20"/>
      <c r="M13" s="22"/>
      <c r="N13" s="23">
        <f t="shared" si="0"/>
        <v>42</v>
      </c>
      <c r="O13" s="24">
        <f t="shared" si="1"/>
        <v>22</v>
      </c>
      <c r="P13" s="25">
        <f t="shared" si="2"/>
        <v>2</v>
      </c>
      <c r="Q13" s="20">
        <f t="shared" si="3"/>
        <v>0</v>
      </c>
      <c r="R13" s="28">
        <f t="shared" si="5"/>
        <v>1</v>
      </c>
      <c r="S13" s="22">
        <f t="shared" si="4"/>
        <v>0</v>
      </c>
      <c r="T13" s="27" t="s">
        <v>36</v>
      </c>
    </row>
    <row r="14" spans="2:20" ht="30" customHeight="1">
      <c r="B14" s="59" t="s">
        <v>22</v>
      </c>
      <c r="C14" s="67" t="s">
        <v>51</v>
      </c>
      <c r="D14" s="55" t="s">
        <v>52</v>
      </c>
      <c r="E14" s="20">
        <v>17</v>
      </c>
      <c r="F14" s="20"/>
      <c r="G14" s="22">
        <v>21</v>
      </c>
      <c r="H14" s="20">
        <v>21</v>
      </c>
      <c r="I14" s="20"/>
      <c r="J14" s="22">
        <v>16</v>
      </c>
      <c r="K14" s="20">
        <v>21</v>
      </c>
      <c r="L14" s="20"/>
      <c r="M14" s="22">
        <v>8</v>
      </c>
      <c r="N14" s="23">
        <f t="shared" si="0"/>
        <v>59</v>
      </c>
      <c r="O14" s="24">
        <f t="shared" si="1"/>
        <v>45</v>
      </c>
      <c r="P14" s="25">
        <f t="shared" si="2"/>
        <v>2</v>
      </c>
      <c r="Q14" s="20">
        <f t="shared" si="3"/>
        <v>1</v>
      </c>
      <c r="R14" s="28">
        <f t="shared" si="5"/>
        <v>1</v>
      </c>
      <c r="S14" s="22">
        <f t="shared" si="4"/>
        <v>0</v>
      </c>
      <c r="T14" s="27" t="s">
        <v>39</v>
      </c>
    </row>
    <row r="15" spans="2:20" ht="30" customHeight="1">
      <c r="B15" s="59" t="s">
        <v>23</v>
      </c>
      <c r="C15" s="68" t="s">
        <v>56</v>
      </c>
      <c r="D15" s="53" t="s">
        <v>53</v>
      </c>
      <c r="E15" s="20">
        <v>18</v>
      </c>
      <c r="F15" s="20"/>
      <c r="G15" s="22">
        <v>21</v>
      </c>
      <c r="H15" s="20">
        <v>15</v>
      </c>
      <c r="I15" s="20"/>
      <c r="J15" s="22">
        <v>21</v>
      </c>
      <c r="K15" s="20"/>
      <c r="L15" s="20"/>
      <c r="M15" s="22"/>
      <c r="N15" s="23">
        <f>E15+H15+K15</f>
        <v>33</v>
      </c>
      <c r="O15" s="24">
        <f>G15+J15+M15</f>
        <v>42</v>
      </c>
      <c r="P15" s="25">
        <f>IF(E15&gt;G15,1,0)+IF(H15&gt;J15,1,0)+IF(K15&gt;M15,1,0)</f>
        <v>0</v>
      </c>
      <c r="Q15" s="20">
        <f>IF(E15&lt;G15,1,0)+IF(H15&lt;J15,1,0)+IF(K15&lt;M15,1,0)</f>
        <v>2</v>
      </c>
      <c r="R15" s="28">
        <f>IF(P15=2,1,0)</f>
        <v>0</v>
      </c>
      <c r="S15" s="22">
        <f>IF(Q15=2,1,0)</f>
        <v>1</v>
      </c>
      <c r="T15" s="27" t="s">
        <v>40</v>
      </c>
    </row>
    <row r="16" spans="2:20" ht="30" customHeight="1">
      <c r="B16" s="59" t="s">
        <v>24</v>
      </c>
      <c r="C16" s="69" t="s">
        <v>54</v>
      </c>
      <c r="D16" s="56" t="s">
        <v>55</v>
      </c>
      <c r="E16" s="20">
        <v>21</v>
      </c>
      <c r="F16" s="20"/>
      <c r="G16" s="22">
        <v>12</v>
      </c>
      <c r="H16" s="20">
        <v>21</v>
      </c>
      <c r="I16" s="20"/>
      <c r="J16" s="22">
        <v>9</v>
      </c>
      <c r="K16" s="20"/>
      <c r="L16" s="20"/>
      <c r="M16" s="22"/>
      <c r="N16" s="23">
        <f t="shared" si="0"/>
        <v>42</v>
      </c>
      <c r="O16" s="24">
        <f t="shared" si="1"/>
        <v>21</v>
      </c>
      <c r="P16" s="25">
        <f t="shared" si="2"/>
        <v>2</v>
      </c>
      <c r="Q16" s="20">
        <f t="shared" si="3"/>
        <v>0</v>
      </c>
      <c r="R16" s="28">
        <f t="shared" si="5"/>
        <v>1</v>
      </c>
      <c r="S16" s="22">
        <f t="shared" si="4"/>
        <v>0</v>
      </c>
      <c r="T16" s="27" t="s">
        <v>36</v>
      </c>
    </row>
    <row r="17" spans="2:20" ht="30" customHeight="1">
      <c r="B17" s="60" t="s">
        <v>25</v>
      </c>
      <c r="C17" s="70"/>
      <c r="D17" s="29"/>
      <c r="E17" s="30"/>
      <c r="F17" s="31" t="s">
        <v>18</v>
      </c>
      <c r="G17" s="32"/>
      <c r="H17" s="30"/>
      <c r="I17" s="31" t="s">
        <v>18</v>
      </c>
      <c r="J17" s="32"/>
      <c r="K17" s="30"/>
      <c r="L17" s="31"/>
      <c r="M17" s="32"/>
      <c r="N17" s="23">
        <f t="shared" si="0"/>
        <v>0</v>
      </c>
      <c r="O17" s="24">
        <f t="shared" si="1"/>
        <v>0</v>
      </c>
      <c r="P17" s="25">
        <f>IF(E17&gt;G17,1,0)+IF(H17&gt;J17,1,0)+IF(K17&gt;M17,1,0)</f>
        <v>0</v>
      </c>
      <c r="Q17" s="20">
        <f>IF(E17&lt;G17,1,0)+IF(H17&lt;J17,1,0)+IF(K17&lt;M17,1,0)</f>
        <v>0</v>
      </c>
      <c r="R17" s="33">
        <f t="shared" si="5"/>
        <v>0</v>
      </c>
      <c r="S17" s="22">
        <f t="shared" si="4"/>
        <v>0</v>
      </c>
      <c r="T17" s="34"/>
    </row>
    <row r="18" spans="2:20" ht="34.5" customHeight="1">
      <c r="B18" s="35" t="s">
        <v>33</v>
      </c>
      <c r="C18" s="71" t="s">
        <v>4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36">
        <f aca="true" t="shared" si="6" ref="N18:S18">SUM(N9:N17)</f>
        <v>375</v>
      </c>
      <c r="O18" s="36">
        <f t="shared" si="6"/>
        <v>288</v>
      </c>
      <c r="P18" s="36">
        <f t="shared" si="6"/>
        <v>13</v>
      </c>
      <c r="Q18" s="37">
        <f t="shared" si="6"/>
        <v>6</v>
      </c>
      <c r="R18" s="36">
        <f t="shared" si="6"/>
        <v>6</v>
      </c>
      <c r="S18" s="38">
        <f t="shared" si="6"/>
        <v>2</v>
      </c>
      <c r="T18" s="39" t="s">
        <v>35</v>
      </c>
    </row>
    <row r="19" spans="2:20" ht="15">
      <c r="B19" s="40" t="s">
        <v>26</v>
      </c>
      <c r="C19" s="41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 t="s">
        <v>27</v>
      </c>
    </row>
    <row r="20" spans="2:20" ht="12.75">
      <c r="B20" s="44" t="s">
        <v>28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0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45" t="s">
        <v>29</v>
      </c>
      <c r="C22" s="41" t="s">
        <v>57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46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2:20" ht="16.5" customHeight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2:21" ht="19.5" customHeight="1">
      <c r="B25" s="47" t="s">
        <v>30</v>
      </c>
      <c r="C25" s="41"/>
      <c r="D25" s="48"/>
      <c r="E25" s="47" t="s">
        <v>31</v>
      </c>
      <c r="F25" s="47"/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</row>
    <row r="26" spans="2:21" ht="12.75">
      <c r="B26" s="50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2:21" ht="12.75">
      <c r="B27" s="50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2:21" ht="12.75">
      <c r="B28" s="50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2:21" ht="12.75">
      <c r="B29" s="51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2:21" ht="12.75">
      <c r="B30" s="50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</sheetData>
  <sheetProtection/>
  <mergeCells count="15">
    <mergeCell ref="B2:T2"/>
    <mergeCell ref="D3:T3"/>
    <mergeCell ref="D4:P4"/>
    <mergeCell ref="Q4:R4"/>
    <mergeCell ref="D5:P5"/>
    <mergeCell ref="Q5:R5"/>
    <mergeCell ref="C18:M18"/>
    <mergeCell ref="D6:P6"/>
    <mergeCell ref="E7:M7"/>
    <mergeCell ref="N7:O7"/>
    <mergeCell ref="P7:Q7"/>
    <mergeCell ref="R7:S7"/>
    <mergeCell ref="E8:G8"/>
    <mergeCell ref="H8:J8"/>
    <mergeCell ref="K8:M8"/>
  </mergeCells>
  <printOptions horizontalCentered="1"/>
  <pageMargins left="0" right="0" top="0.6694444444444445" bottom="0.39375" header="0.5118055555555556" footer="0.39375"/>
  <pageSetup fitToHeight="1" fitToWidth="1" horizontalDpi="300" verticalDpi="300" orientation="landscape" paperSize="9" scale="9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Kvapil, Petr</dc:creator>
  <cp:keywords/>
  <dc:description/>
  <cp:lastModifiedBy>Kvapil, Petr</cp:lastModifiedBy>
  <cp:lastPrinted>2018-11-04T14:06:02Z</cp:lastPrinted>
  <dcterms:created xsi:type="dcterms:W3CDTF">2017-10-14T11:36:12Z</dcterms:created>
  <dcterms:modified xsi:type="dcterms:W3CDTF">2018-11-04T14:22:06Z</dcterms:modified>
  <cp:category/>
  <cp:version/>
  <cp:contentType/>
  <cp:contentStatus/>
</cp:coreProperties>
</file>