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4996" yWindow="45" windowWidth="12120" windowHeight="9120" tabRatio="844" firstSheet="2" activeTab="6"/>
  </bookViews>
  <sheets>
    <sheet name="Tabulka - A" sheetId="1" state="hidden" r:id="rId1"/>
    <sheet name="Tabulka - B" sheetId="2" state="hidden" r:id="rId2"/>
    <sheet name="A1-B2" sheetId="3" r:id="rId3"/>
    <sheet name="A2-B1" sheetId="4" r:id="rId4"/>
    <sheet name="o 5. místo" sheetId="5" r:id="rId5"/>
    <sheet name="O 3. místo" sheetId="6" r:id="rId6"/>
    <sheet name="O 1. místo" sheetId="7" r:id="rId7"/>
    <sheet name="ZápČ-JM" sheetId="8" state="hidden" r:id="rId8"/>
    <sheet name="SevČ-JM" sheetId="9" state="hidden" r:id="rId9"/>
    <sheet name="ZápČ-StřČ" sheetId="10" state="hidden" r:id="rId10"/>
    <sheet name="SevČ-ZápČ" sheetId="11" state="hidden" r:id="rId11"/>
    <sheet name="JM-StřČ" sheetId="12" state="hidden" r:id="rId12"/>
    <sheet name="B 1-4" sheetId="13" state="hidden" r:id="rId13"/>
    <sheet name="JČ-SSM" sheetId="14" state="hidden" r:id="rId14"/>
    <sheet name="Pha-SSM" sheetId="15" state="hidden" r:id="rId15"/>
    <sheet name="B 2-4" sheetId="16" state="hidden" r:id="rId16"/>
    <sheet name="Pha-JČ" sheetId="17" state="hidden" r:id="rId17"/>
    <sheet name="B 3-4" sheetId="18" state="hidden" r:id="rId18"/>
    <sheet name=" vzor zápisu" sheetId="19" state="hidden" r:id="rId19"/>
  </sheets>
  <externalReferences>
    <externalReference r:id="rId22"/>
  </externalReferences>
  <definedNames>
    <definedName name="_" localSheetId="2">#REF!</definedName>
    <definedName name="_" localSheetId="3">#REF!</definedName>
    <definedName name="_" localSheetId="6">#REF!</definedName>
    <definedName name="_" localSheetId="5">#REF!</definedName>
    <definedName name="_" localSheetId="4">#REF!</definedName>
    <definedName name="_">#REF!</definedName>
    <definedName name="a" localSheetId="2">#REF!</definedName>
    <definedName name="a" localSheetId="3">#REF!</definedName>
    <definedName name="a" localSheetId="6">#REF!</definedName>
    <definedName name="a" localSheetId="5">#REF!</definedName>
    <definedName name="a" localSheetId="4">#REF!</definedName>
    <definedName name="a">#REF!</definedName>
    <definedName name="ccc" localSheetId="6">#REF!</definedName>
    <definedName name="ccc" localSheetId="5">#REF!</definedName>
    <definedName name="ccc" localSheetId="4">#REF!</definedName>
    <definedName name="ccc">#REF!</definedName>
    <definedName name="_xlnm.Print_Area" localSheetId="18">' vzor zápisu'!$A$2:$S$29</definedName>
    <definedName name="_xlnm.Print_Area" localSheetId="2">'A1-B2'!$A$2:$S$29</definedName>
    <definedName name="_xlnm.Print_Area" localSheetId="3">'A2-B1'!$A$2:$S$29</definedName>
    <definedName name="_xlnm.Print_Area" localSheetId="12">'B 1-4'!$A$2:$S$29</definedName>
    <definedName name="_xlnm.Print_Area" localSheetId="15">'B 2-4'!$A$2:$S$29</definedName>
    <definedName name="_xlnm.Print_Area" localSheetId="17">'B 3-4'!$A$2:$S$29</definedName>
    <definedName name="_xlnm.Print_Area" localSheetId="13">'JČ-SSM'!$A$2:$S$29</definedName>
    <definedName name="_xlnm.Print_Area" localSheetId="11">'JM-StřČ'!$A$2:$S$29</definedName>
    <definedName name="_xlnm.Print_Area" localSheetId="6">'O 1. místo'!$A$2:$S$29</definedName>
    <definedName name="_xlnm.Print_Area" localSheetId="5">'O 3. místo'!$A$2:$S$29</definedName>
    <definedName name="_xlnm.Print_Area" localSheetId="4">'o 5. místo'!$A$2:$S$29</definedName>
    <definedName name="_xlnm.Print_Area" localSheetId="16">'Pha-JČ'!$A$2:$S$29</definedName>
    <definedName name="_xlnm.Print_Area" localSheetId="14">'Pha-SSM'!$A$2:$S$29</definedName>
    <definedName name="_xlnm.Print_Area" localSheetId="8">'SevČ-JM'!$A$2:$S$29</definedName>
    <definedName name="_xlnm.Print_Area" localSheetId="10">'SevČ-ZápČ'!$A$2:$S$29</definedName>
    <definedName name="_xlnm.Print_Area" localSheetId="7">'ZápČ-JM'!$A$2:$S$29</definedName>
    <definedName name="_xlnm.Print_Area" localSheetId="9">'ZápČ-StřČ'!$A$2:$S$29</definedName>
    <definedName name="SS" localSheetId="3">#REF!</definedName>
    <definedName name="SS" localSheetId="6">#REF!</definedName>
    <definedName name="SS" localSheetId="5">#REF!</definedName>
    <definedName name="SS" localSheetId="4">#REF!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<sst xmlns="http://schemas.openxmlformats.org/spreadsheetml/2006/main" count="1918" uniqueCount="210">
  <si>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</si>
  <si>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</si>
  <si>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</si>
  <si>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</si>
  <si>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</si>
  <si>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</si>
  <si>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</si>
  <si>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</si>
  <si>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</si>
  <si>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</si>
  <si>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 xml:space="preserve">  Body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</si>
  <si>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</si>
  <si>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</si>
  <si>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</si>
  <si>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</si>
  <si>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</si>
  <si>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</si>
  <si>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</si>
  <si>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</si>
  <si>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</si>
  <si>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</si>
  <si>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</si>
  <si>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</si>
  <si>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Smíšená čtyřhra</t>
  </si>
  <si>
    <t>:</t>
  </si>
  <si>
    <t>A</t>
  </si>
  <si>
    <t>B</t>
  </si>
  <si>
    <t>C</t>
  </si>
  <si>
    <t>D</t>
  </si>
  <si>
    <t>VÝSLEDKY</t>
  </si>
  <si>
    <t>míče</t>
  </si>
  <si>
    <t>zápasy</t>
  </si>
  <si>
    <t>body</t>
  </si>
  <si>
    <t>pořadí</t>
  </si>
  <si>
    <t>Čtyřhra chlapců</t>
  </si>
  <si>
    <t>Čtyřhra dívek</t>
  </si>
  <si>
    <t>sety</t>
  </si>
  <si>
    <t>Skupina A</t>
  </si>
  <si>
    <t>Skupina B</t>
  </si>
  <si>
    <t>0</t>
  </si>
  <si>
    <t>Skupina</t>
  </si>
  <si>
    <t>Liberec</t>
  </si>
  <si>
    <t>Falco Cup 2007</t>
  </si>
  <si>
    <t>VSK Slavia TU Liberec 2. - 3. 6. 2007</t>
  </si>
  <si>
    <t xml:space="preserve"> Součet míčů</t>
  </si>
  <si>
    <t xml:space="preserve"> Sety</t>
  </si>
  <si>
    <t>severní Čechy</t>
  </si>
  <si>
    <t>západní Čechy</t>
  </si>
  <si>
    <t>jižní Morava</t>
  </si>
  <si>
    <t>střední Čechy</t>
  </si>
  <si>
    <t>Praha</t>
  </si>
  <si>
    <t>jižní Čechy</t>
  </si>
  <si>
    <t>SuperStars Most</t>
  </si>
  <si>
    <t xml:space="preserve">jižní Čechy </t>
  </si>
  <si>
    <t>Zdeněk Kračmar</t>
  </si>
  <si>
    <t>Richtr</t>
  </si>
  <si>
    <t>Vraník</t>
  </si>
  <si>
    <t>Hejdrychová</t>
  </si>
  <si>
    <t>Červenková</t>
  </si>
  <si>
    <t>Richtr - Vraník</t>
  </si>
  <si>
    <t>Hejdrychová - Červenková</t>
  </si>
  <si>
    <t>Egermaier</t>
  </si>
  <si>
    <t>Košinár</t>
  </si>
  <si>
    <t>Krejčová</t>
  </si>
  <si>
    <t>Kolářová</t>
  </si>
  <si>
    <t>Košinár - Procházka</t>
  </si>
  <si>
    <t>Krejčová - Kolářová</t>
  </si>
  <si>
    <t>Loffler</t>
  </si>
  <si>
    <t>Šída</t>
  </si>
  <si>
    <t>Pilařová</t>
  </si>
  <si>
    <t>Doušová</t>
  </si>
  <si>
    <t>Loffler - Pikl</t>
  </si>
  <si>
    <t>Pikl - Ježková</t>
  </si>
  <si>
    <t>-</t>
  </si>
  <si>
    <t>Světnička</t>
  </si>
  <si>
    <t>Solaříková</t>
  </si>
  <si>
    <t>Havránková</t>
  </si>
  <si>
    <t>Světnička - Mendrek</t>
  </si>
  <si>
    <t>Solaříková - Havránková</t>
  </si>
  <si>
    <t>Mendrek - Hanáčková</t>
  </si>
  <si>
    <t>Svoboda</t>
  </si>
  <si>
    <t>Mořkovský</t>
  </si>
  <si>
    <t>Šídlová</t>
  </si>
  <si>
    <t>Hlásková</t>
  </si>
  <si>
    <t>Markovec - Muzikář</t>
  </si>
  <si>
    <t>Kolínová - Hlásková</t>
  </si>
  <si>
    <t>Markovec - Kolínová</t>
  </si>
  <si>
    <t>Hába</t>
  </si>
  <si>
    <t>Bílek</t>
  </si>
  <si>
    <t>Jeřichová</t>
  </si>
  <si>
    <t>Pokorná</t>
  </si>
  <si>
    <t>Němeček - Mareška</t>
  </si>
  <si>
    <t>Jeřichová - Mladá</t>
  </si>
  <si>
    <t>Mareška - Pokorná</t>
  </si>
  <si>
    <t>21</t>
  </si>
  <si>
    <t>19</t>
  </si>
  <si>
    <t>18</t>
  </si>
  <si>
    <t>15</t>
  </si>
  <si>
    <t>17</t>
  </si>
  <si>
    <t>Bičan</t>
  </si>
  <si>
    <t>10</t>
  </si>
  <si>
    <t>11</t>
  </si>
  <si>
    <t>22</t>
  </si>
  <si>
    <t>20</t>
  </si>
  <si>
    <t>12</t>
  </si>
  <si>
    <t>16</t>
  </si>
  <si>
    <t>26</t>
  </si>
  <si>
    <t>24</t>
  </si>
  <si>
    <t>14</t>
  </si>
  <si>
    <t>8</t>
  </si>
  <si>
    <t>7</t>
  </si>
  <si>
    <t>9</t>
  </si>
  <si>
    <t>Procházka</t>
  </si>
  <si>
    <t>Egermaier - Košinár</t>
  </si>
  <si>
    <t>Pikl</t>
  </si>
  <si>
    <t>Ježková</t>
  </si>
  <si>
    <t>Loffler - Šída</t>
  </si>
  <si>
    <t>Kerdová - Doušová</t>
  </si>
  <si>
    <t>Holec</t>
  </si>
  <si>
    <t>Vodička</t>
  </si>
  <si>
    <t>Lajdová</t>
  </si>
  <si>
    <t>Komárková</t>
  </si>
  <si>
    <t>Gregor - Zahrádka</t>
  </si>
  <si>
    <t>Kouřímská - Komárková</t>
  </si>
  <si>
    <t>Holec - Lajdová</t>
  </si>
  <si>
    <t>Mendrek</t>
  </si>
  <si>
    <t>Havránková - Hanáčková</t>
  </si>
  <si>
    <t>Světnička - Solaříková</t>
  </si>
  <si>
    <t>Mareška</t>
  </si>
  <si>
    <t>Němeček</t>
  </si>
  <si>
    <t>Turfandovová</t>
  </si>
  <si>
    <t>Hába - Bílek</t>
  </si>
  <si>
    <t>Pokorná - Turfandovová</t>
  </si>
  <si>
    <t>13</t>
  </si>
  <si>
    <t>3</t>
  </si>
  <si>
    <t>4</t>
  </si>
  <si>
    <t>Pilařová - Doušová</t>
  </si>
  <si>
    <t>Loffler - Ježková</t>
  </si>
  <si>
    <t>Gregor</t>
  </si>
  <si>
    <t>Kouřímská</t>
  </si>
  <si>
    <t>Vodička - Zahrádka</t>
  </si>
  <si>
    <t>Markovec</t>
  </si>
  <si>
    <t>Muzikář</t>
  </si>
  <si>
    <t>Svoboda - Mořkovský</t>
  </si>
  <si>
    <t>Kolínová - Šídlová</t>
  </si>
  <si>
    <t>2. dvouhra mužů</t>
  </si>
  <si>
    <t>čtyřhra žen</t>
  </si>
  <si>
    <t>smíšená čtyřhra</t>
  </si>
  <si>
    <t>dvouhra žen</t>
  </si>
  <si>
    <t>hala TU Liberec</t>
  </si>
  <si>
    <t>Turnaj smíšených družstev starších žáků</t>
  </si>
  <si>
    <t>čtyřhra mužů</t>
  </si>
  <si>
    <t>2. dvouhra žen</t>
  </si>
  <si>
    <t>dvouhra mužů</t>
  </si>
  <si>
    <t>FALCO CUP "2019"</t>
  </si>
  <si>
    <t>Lucie Ježková</t>
  </si>
  <si>
    <t>Jižní Morava</t>
  </si>
  <si>
    <t>OTP Středočeského kraje</t>
  </si>
  <si>
    <t>Východní Čechy B</t>
  </si>
  <si>
    <t>Lucie Krulová</t>
  </si>
  <si>
    <t>David Diviš</t>
  </si>
  <si>
    <t>Lucie Krulová - Gabriela Trotzmüllerová</t>
  </si>
  <si>
    <t>Lukáš Kurdiovský - Štěpán Prek</t>
  </si>
  <si>
    <t>Štěpán Prek - Gabriela Trotzmüllerová</t>
  </si>
  <si>
    <t>Filip Jurča</t>
  </si>
  <si>
    <t>Veronika Jarošová</t>
  </si>
  <si>
    <t>Denisa Valentová - Barbora Kulhánková</t>
  </si>
  <si>
    <t>Pavel Jeništa - Ondřej Šolar</t>
  </si>
  <si>
    <t>Pavel Jeništa - Veronika Jarošová</t>
  </si>
  <si>
    <t>Tereza Jiráková</t>
  </si>
  <si>
    <t>Václav Simon</t>
  </si>
  <si>
    <t>František Ložek - Petr Nekvinda</t>
  </si>
  <si>
    <t>Petr Nekvinda - Karolína Kalkušová</t>
  </si>
  <si>
    <t>Tereza Jiráková - Karolína Kalkušová</t>
  </si>
  <si>
    <t>Anna Vávrová</t>
  </si>
  <si>
    <t>Adam Král</t>
  </si>
  <si>
    <t>Adéla Klímová - Klára Klímová</t>
  </si>
  <si>
    <t>Adam Král - Milan Kovář</t>
  </si>
  <si>
    <t>Jaroslav Karban - Adéla Klímová</t>
  </si>
  <si>
    <t>Severní Čechy</t>
  </si>
  <si>
    <t>Východní Čechy A</t>
  </si>
  <si>
    <t>Vojtěch Havlíček</t>
  </si>
  <si>
    <t>Justýna Muchová - Natálie Soukupová</t>
  </si>
  <si>
    <t>Vojtěch Havlíček - Adam Burget</t>
  </si>
  <si>
    <t>Adam Křivka - Apolena Bártová</t>
  </si>
  <si>
    <t>Karolína Fišerová</t>
  </si>
  <si>
    <t>Daniel Ickert</t>
  </si>
  <si>
    <t>Karolína Fišerová - Klára Malcová</t>
  </si>
  <si>
    <t>Aleš Foukal - Daniel Ickert</t>
  </si>
  <si>
    <t>Aleš Foukal - Klára Malcová</t>
  </si>
  <si>
    <t>Natálie Soukupová</t>
  </si>
  <si>
    <t>Středočeský kraj</t>
  </si>
  <si>
    <t>5</t>
  </si>
  <si>
    <t>6</t>
  </si>
  <si>
    <t>scr.</t>
  </si>
  <si>
    <t>David Diviš - Gabriela Trotzmüllerová</t>
  </si>
  <si>
    <t>Milan Kovář</t>
  </si>
  <si>
    <t>Milan Kovář - Adam Král</t>
  </si>
  <si>
    <t>Ondřej Šolar</t>
  </si>
  <si>
    <t>Filip Jurča - Ondřej Šolar</t>
  </si>
  <si>
    <t>Petr Nekvinda</t>
  </si>
  <si>
    <t>Karolína Kalkušová</t>
  </si>
  <si>
    <t>Karolína Kalkušová - Tereza Jiráková</t>
  </si>
  <si>
    <t>Petr Nekvinda - František Ložek</t>
  </si>
  <si>
    <t>František Ložek - Dominika Kramešová</t>
  </si>
  <si>
    <t>25</t>
  </si>
  <si>
    <t>23</t>
  </si>
  <si>
    <t>o 3. místo</t>
  </si>
  <si>
    <t>o 1. místo</t>
  </si>
  <si>
    <t>o 5. místo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</si>
</sst>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\-"/>
    <numFmt numFmtId="166" formatCode="0.000"/>
    <numFmt numFmtId="167" formatCode="0.0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4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26"/>
      <name val="Arial CE"/>
      <family val="2"/>
    </font>
    <font>
      <b/>
      <sz val="32"/>
      <name val="Arial CE"/>
      <family val="2"/>
    </font>
    <font>
      <b/>
      <sz val="28"/>
      <name val="Arial CE"/>
      <family val="2"/>
    </font>
    <font>
      <i/>
      <sz val="12"/>
      <name val="Arial CE"/>
      <family val="2"/>
    </font>
    <font>
      <i/>
      <sz val="7"/>
      <color indexed="10"/>
      <name val="Arial CE"/>
      <family val="2"/>
    </font>
    <font>
      <i/>
      <sz val="7"/>
      <color indexed="12"/>
      <name val="Arial CE"/>
      <family val="2"/>
    </font>
    <font>
      <b/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i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24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4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6" fillId="0" borderId="0">
      <alignment/>
      <protection/>
    </xf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7" fillId="0" borderId="0">
      <alignment horizontal="center" vertical="center"/>
      <protection/>
    </xf>
    <xf numFmtId="0" fontId="7" fillId="0" borderId="0">
      <alignment vertical="center"/>
      <protection/>
    </xf>
    <xf numFmtId="0" fontId="8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10" xfId="53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13" xfId="53" applyFont="1" applyBorder="1" applyAlignment="1">
      <alignment vertical="center"/>
      <protection/>
    </xf>
    <xf numFmtId="44" fontId="11" fillId="0" borderId="14" xfId="4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2" fillId="0" borderId="15" xfId="60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0" fillId="0" borderId="19" xfId="53" applyFont="1" applyBorder="1" applyAlignment="1">
      <alignment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0" borderId="24" xfId="56" applyFont="1" applyBorder="1">
      <alignment horizontal="center" vertical="center"/>
      <protection/>
    </xf>
    <xf numFmtId="0" fontId="11" fillId="0" borderId="25" xfId="56" applyFont="1" applyBorder="1">
      <alignment horizontal="center" vertical="center"/>
      <protection/>
    </xf>
    <xf numFmtId="0" fontId="11" fillId="0" borderId="26" xfId="56" applyFont="1" applyBorder="1">
      <alignment horizontal="center" vertical="center"/>
      <protection/>
    </xf>
    <xf numFmtId="44" fontId="11" fillId="0" borderId="27" xfId="40" applyFont="1" applyBorder="1">
      <alignment horizontal="center"/>
    </xf>
    <xf numFmtId="0" fontId="11" fillId="0" borderId="27" xfId="56" applyFont="1" applyBorder="1">
      <alignment horizontal="center" vertical="center"/>
      <protection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9" fillId="33" borderId="31" xfId="57" applyFont="1" applyFill="1" applyBorder="1">
      <alignment vertical="center"/>
      <protection/>
    </xf>
    <xf numFmtId="0" fontId="0" fillId="33" borderId="32" xfId="0" applyFont="1" applyFill="1" applyBorder="1" applyAlignment="1">
      <alignment/>
    </xf>
    <xf numFmtId="0" fontId="11" fillId="33" borderId="32" xfId="56" applyFont="1" applyFill="1" applyBorder="1">
      <alignment horizontal="center" vertical="center"/>
      <protection/>
    </xf>
    <xf numFmtId="0" fontId="11" fillId="0" borderId="33" xfId="56" applyFont="1" applyBorder="1">
      <alignment horizontal="center" vertical="center"/>
      <protection/>
    </xf>
    <xf numFmtId="0" fontId="11" fillId="0" borderId="34" xfId="56" applyFont="1" applyBorder="1">
      <alignment horizontal="center" vertical="center"/>
      <protection/>
    </xf>
    <xf numFmtId="0" fontId="11" fillId="0" borderId="35" xfId="56" applyFont="1" applyBorder="1">
      <alignment horizontal="center" vertical="center"/>
      <protection/>
    </xf>
    <xf numFmtId="0" fontId="11" fillId="0" borderId="36" xfId="56" applyFont="1" applyBorder="1">
      <alignment horizontal="center" vertical="center"/>
      <protection/>
    </xf>
    <xf numFmtId="0" fontId="16" fillId="0" borderId="37" xfId="0" applyFont="1" applyBorder="1" applyAlignment="1">
      <alignment/>
    </xf>
    <xf numFmtId="0" fontId="10" fillId="0" borderId="0" xfId="58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0" fillId="0" borderId="0" xfId="53" applyFont="1">
      <alignment/>
      <protection/>
    </xf>
    <xf numFmtId="0" fontId="1" fillId="0" borderId="0" xfId="53" applyFont="1">
      <alignment/>
      <protection/>
    </xf>
    <xf numFmtId="0" fontId="10" fillId="0" borderId="0" xfId="53" applyFont="1">
      <alignment/>
      <protection/>
    </xf>
    <xf numFmtId="0" fontId="16" fillId="0" borderId="0" xfId="53" applyFont="1">
      <alignment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38" xfId="39" applyFont="1" applyBorder="1" applyAlignment="1">
      <alignment horizontal="centerContinuous" vertical="center"/>
      <protection/>
    </xf>
    <xf numFmtId="0" fontId="14" fillId="0" borderId="39" xfId="39" applyFont="1" applyBorder="1" applyAlignment="1">
      <alignment horizontal="centerContinuous" vertical="center"/>
      <protection/>
    </xf>
    <xf numFmtId="0" fontId="14" fillId="0" borderId="40" xfId="39" applyFont="1" applyBorder="1" applyAlignment="1">
      <alignment horizontal="centerContinuous" vertical="center"/>
      <protection/>
    </xf>
    <xf numFmtId="49" fontId="0" fillId="0" borderId="41" xfId="58" applyNumberFormat="1" applyFont="1" applyBorder="1">
      <alignment horizontal="center" vertical="center"/>
      <protection/>
    </xf>
    <xf numFmtId="49" fontId="10" fillId="0" borderId="42" xfId="58" applyNumberFormat="1" applyFont="1" applyBorder="1">
      <alignment horizontal="center" vertical="center"/>
      <protection/>
    </xf>
    <xf numFmtId="49" fontId="10" fillId="0" borderId="43" xfId="58" applyNumberFormat="1" applyFont="1" applyBorder="1">
      <alignment horizontal="center" vertical="center"/>
      <protection/>
    </xf>
    <xf numFmtId="49" fontId="0" fillId="0" borderId="44" xfId="58" applyNumberFormat="1" applyFont="1" applyBorder="1">
      <alignment horizontal="center" vertical="center"/>
      <protection/>
    </xf>
    <xf numFmtId="49" fontId="10" fillId="0" borderId="45" xfId="58" applyNumberFormat="1" applyFont="1" applyBorder="1">
      <alignment horizontal="center" vertical="center"/>
      <protection/>
    </xf>
    <xf numFmtId="49" fontId="10" fillId="0" borderId="46" xfId="58" applyNumberFormat="1" applyFont="1" applyBorder="1">
      <alignment horizontal="center" vertical="center"/>
      <protection/>
    </xf>
    <xf numFmtId="49" fontId="0" fillId="0" borderId="47" xfId="58" applyNumberFormat="1" applyFont="1" applyBorder="1" applyProtection="1">
      <alignment horizontal="center" vertical="center"/>
      <protection locked="0"/>
    </xf>
    <xf numFmtId="49" fontId="0" fillId="0" borderId="48" xfId="58" applyNumberFormat="1" applyFont="1" applyBorder="1" applyProtection="1">
      <alignment horizontal="center" vertical="center"/>
      <protection locked="0"/>
    </xf>
    <xf numFmtId="49" fontId="0" fillId="0" borderId="43" xfId="58" applyNumberFormat="1" applyFont="1" applyBorder="1" applyProtection="1">
      <alignment horizontal="center" vertical="center"/>
      <protection locked="0"/>
    </xf>
    <xf numFmtId="49" fontId="0" fillId="0" borderId="46" xfId="58" applyNumberFormat="1" applyFont="1" applyBorder="1" applyProtection="1">
      <alignment horizontal="center" vertical="center"/>
      <protection locked="0"/>
    </xf>
    <xf numFmtId="0" fontId="10" fillId="0" borderId="42" xfId="58" applyFont="1" applyBorder="1" applyProtection="1">
      <alignment horizontal="center" vertical="center"/>
      <protection locked="0"/>
    </xf>
    <xf numFmtId="0" fontId="10" fillId="0" borderId="43" xfId="58" applyFont="1" applyBorder="1" applyProtection="1">
      <alignment horizontal="center" vertical="center"/>
      <protection locked="0"/>
    </xf>
    <xf numFmtId="0" fontId="10" fillId="0" borderId="45" xfId="58" applyFont="1" applyBorder="1" applyProtection="1">
      <alignment horizontal="center" vertical="center"/>
      <protection locked="0"/>
    </xf>
    <xf numFmtId="0" fontId="10" fillId="0" borderId="46" xfId="58" applyFont="1" applyBorder="1" applyProtection="1">
      <alignment horizontal="center" vertical="center"/>
      <protection locked="0"/>
    </xf>
    <xf numFmtId="0" fontId="11" fillId="0" borderId="15" xfId="60" applyFont="1" applyBorder="1" applyAlignment="1" applyProtection="1">
      <alignment horizontal="left" vertical="center" indent="1"/>
      <protection locked="0"/>
    </xf>
    <xf numFmtId="0" fontId="13" fillId="0" borderId="21" xfId="60" applyFont="1" applyBorder="1" applyAlignment="1" applyProtection="1">
      <alignment horizontal="center" vertical="center"/>
      <protection locked="0"/>
    </xf>
    <xf numFmtId="44" fontId="0" fillId="0" borderId="14" xfId="40" applyFont="1" applyBorder="1" applyAlignment="1" applyProtection="1">
      <alignment horizontal="left" vertical="center" indent="1"/>
      <protection locked="0"/>
    </xf>
    <xf numFmtId="0" fontId="0" fillId="0" borderId="14" xfId="56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15" fillId="33" borderId="32" xfId="0" applyFont="1" applyFill="1" applyBorder="1" applyAlignment="1" applyProtection="1">
      <alignment horizontal="left" vertical="center" indent="1"/>
      <protection locked="0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0" fillId="0" borderId="55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 indent="1"/>
    </xf>
    <xf numFmtId="0" fontId="1" fillId="0" borderId="60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2" fillId="0" borderId="61" xfId="0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10" fillId="0" borderId="61" xfId="0" applyFont="1" applyBorder="1" applyAlignment="1">
      <alignment horizontal="right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/>
    </xf>
    <xf numFmtId="0" fontId="11" fillId="0" borderId="64" xfId="0" applyFont="1" applyBorder="1" applyAlignment="1" applyProtection="1">
      <alignment vertical="center"/>
      <protection locked="0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 applyProtection="1">
      <alignment horizontal="left" vertical="center"/>
      <protection locked="0"/>
    </xf>
    <xf numFmtId="0" fontId="11" fillId="0" borderId="64" xfId="0" applyFont="1" applyBorder="1" applyAlignment="1" applyProtection="1">
      <alignment vertical="center"/>
      <protection hidden="1"/>
    </xf>
    <xf numFmtId="0" fontId="11" fillId="0" borderId="66" xfId="0" applyFont="1" applyBorder="1" applyAlignment="1">
      <alignment horizontal="left" vertical="center"/>
    </xf>
    <xf numFmtId="0" fontId="20" fillId="0" borderId="61" xfId="0" applyFont="1" applyBorder="1" applyAlignment="1">
      <alignment horizontal="right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67" xfId="0" applyFont="1" applyBorder="1" applyAlignment="1">
      <alignment horizontal="left" vertical="center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30" xfId="0" applyFont="1" applyBorder="1" applyAlignment="1" applyProtection="1">
      <alignment horizontal="left" vertical="center"/>
      <protection locked="0"/>
    </xf>
    <xf numFmtId="0" fontId="21" fillId="0" borderId="68" xfId="0" applyFont="1" applyBorder="1" applyAlignment="1">
      <alignment vertical="center"/>
    </xf>
    <xf numFmtId="0" fontId="21" fillId="0" borderId="69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5" xfId="0" applyFont="1" applyBorder="1" applyAlignment="1">
      <alignment horizontal="center" vertical="center"/>
    </xf>
    <xf numFmtId="0" fontId="22" fillId="0" borderId="30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67" xfId="0" applyFont="1" applyBorder="1" applyAlignment="1">
      <alignment horizontal="left" vertical="center"/>
    </xf>
    <xf numFmtId="0" fontId="23" fillId="0" borderId="19" xfId="0" applyFont="1" applyBorder="1" applyAlignment="1" applyProtection="1">
      <alignment vertical="center"/>
      <protection hidden="1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58" xfId="0" applyFont="1" applyBorder="1" applyAlignment="1" applyProtection="1">
      <alignment vertical="center"/>
      <protection hidden="1"/>
    </xf>
    <xf numFmtId="0" fontId="23" fillId="0" borderId="56" xfId="0" applyFont="1" applyBorder="1" applyAlignment="1">
      <alignment horizontal="center" vertical="center"/>
    </xf>
    <xf numFmtId="0" fontId="23" fillId="0" borderId="70" xfId="0" applyFont="1" applyBorder="1" applyAlignment="1" applyProtection="1">
      <alignment vertical="center"/>
      <protection hidden="1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left" vertical="center"/>
    </xf>
    <xf numFmtId="0" fontId="23" fillId="0" borderId="73" xfId="0" applyFont="1" applyBorder="1" applyAlignment="1" applyProtection="1">
      <alignment vertical="center"/>
      <protection hidden="1"/>
    </xf>
    <xf numFmtId="0" fontId="23" fillId="0" borderId="74" xfId="0" applyFont="1" applyBorder="1" applyAlignment="1">
      <alignment horizontal="center" vertical="center"/>
    </xf>
    <xf numFmtId="0" fontId="24" fillId="0" borderId="55" xfId="0" applyFont="1" applyBorder="1" applyAlignment="1">
      <alignment horizontal="right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left" vertical="center"/>
    </xf>
    <xf numFmtId="0" fontId="24" fillId="0" borderId="58" xfId="0" applyFont="1" applyBorder="1" applyAlignment="1">
      <alignment horizontal="right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/>
    </xf>
    <xf numFmtId="0" fontId="25" fillId="0" borderId="15" xfId="0" applyFont="1" applyBorder="1" applyAlignment="1">
      <alignment horizontal="right" vertical="center"/>
    </xf>
    <xf numFmtId="14" fontId="0" fillId="0" borderId="16" xfId="0" applyNumberFormat="1" applyFont="1" applyBorder="1" applyAlignment="1" applyProtection="1">
      <alignment vertical="center"/>
      <protection locked="0"/>
    </xf>
    <xf numFmtId="14" fontId="0" fillId="0" borderId="75" xfId="0" applyNumberFormat="1" applyBorder="1" applyAlignment="1">
      <alignment horizontal="left" vertical="center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76" xfId="0" applyFont="1" applyBorder="1" applyAlignment="1" applyProtection="1">
      <alignment vertical="center"/>
      <protection locked="0"/>
    </xf>
    <xf numFmtId="0" fontId="16" fillId="0" borderId="77" xfId="39" applyFont="1" applyBorder="1" applyAlignment="1">
      <alignment horizontal="center" vertical="center" wrapText="1"/>
      <protection/>
    </xf>
    <xf numFmtId="0" fontId="16" fillId="0" borderId="51" xfId="39" applyFont="1" applyBorder="1" applyAlignment="1">
      <alignment horizontal="center" vertical="center"/>
      <protection/>
    </xf>
    <xf numFmtId="0" fontId="0" fillId="34" borderId="5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30" fillId="34" borderId="51" xfId="0" applyFont="1" applyFill="1" applyBorder="1" applyAlignment="1">
      <alignment/>
    </xf>
    <xf numFmtId="0" fontId="30" fillId="34" borderId="52" xfId="0" applyFont="1" applyFill="1" applyBorder="1" applyAlignment="1">
      <alignment/>
    </xf>
    <xf numFmtId="0" fontId="30" fillId="34" borderId="23" xfId="0" applyFont="1" applyFill="1" applyBorder="1" applyAlignment="1">
      <alignment/>
    </xf>
    <xf numFmtId="0" fontId="28" fillId="0" borderId="60" xfId="0" applyFont="1" applyBorder="1" applyAlignment="1" applyProtection="1">
      <alignment horizontal="left" vertical="center" indent="1"/>
      <protection locked="0"/>
    </xf>
    <xf numFmtId="0" fontId="0" fillId="0" borderId="77" xfId="39" applyFont="1" applyBorder="1" applyAlignment="1">
      <alignment horizontal="center" vertical="center" wrapText="1"/>
      <protection/>
    </xf>
    <xf numFmtId="0" fontId="13" fillId="0" borderId="21" xfId="6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" fontId="10" fillId="0" borderId="42" xfId="58" applyNumberFormat="1" applyFont="1" applyBorder="1">
      <alignment horizontal="center" vertical="center"/>
      <protection/>
    </xf>
    <xf numFmtId="1" fontId="10" fillId="0" borderId="43" xfId="58" applyNumberFormat="1" applyFont="1" applyBorder="1">
      <alignment horizontal="center" vertical="center"/>
      <protection/>
    </xf>
    <xf numFmtId="0" fontId="9" fillId="35" borderId="31" xfId="57" applyFont="1" applyFill="1" applyBorder="1">
      <alignment vertical="center"/>
      <protection/>
    </xf>
    <xf numFmtId="0" fontId="15" fillId="35" borderId="32" xfId="0" applyFont="1" applyFill="1" applyBorder="1" applyAlignment="1" applyProtection="1">
      <alignment horizontal="left" vertical="center" indent="1"/>
      <protection locked="0"/>
    </xf>
    <xf numFmtId="0" fontId="0" fillId="35" borderId="32" xfId="0" applyFont="1" applyFill="1" applyBorder="1" applyAlignment="1">
      <alignment/>
    </xf>
    <xf numFmtId="0" fontId="11" fillId="35" borderId="32" xfId="56" applyFont="1" applyFill="1" applyBorder="1">
      <alignment horizontal="center" vertical="center"/>
      <protection/>
    </xf>
    <xf numFmtId="1" fontId="10" fillId="0" borderId="78" xfId="58" applyNumberFormat="1" applyFont="1" applyBorder="1">
      <alignment horizontal="center" vertical="center"/>
      <protection/>
    </xf>
    <xf numFmtId="1" fontId="10" fillId="0" borderId="79" xfId="58" applyNumberFormat="1" applyFont="1" applyBorder="1">
      <alignment horizontal="center" vertical="center"/>
      <protection/>
    </xf>
    <xf numFmtId="0" fontId="0" fillId="0" borderId="80" xfId="39" applyFont="1" applyBorder="1" applyAlignment="1">
      <alignment horizontal="center" vertical="center" wrapText="1"/>
      <protection/>
    </xf>
    <xf numFmtId="0" fontId="0" fillId="0" borderId="81" xfId="39" applyFont="1" applyFill="1" applyBorder="1" applyAlignment="1">
      <alignment horizontal="center" vertical="center" wrapText="1"/>
      <protection/>
    </xf>
    <xf numFmtId="0" fontId="0" fillId="0" borderId="82" xfId="39" applyFont="1" applyBorder="1" applyAlignment="1">
      <alignment horizontal="center" vertical="center" wrapText="1"/>
      <protection/>
    </xf>
    <xf numFmtId="0" fontId="0" fillId="0" borderId="83" xfId="39" applyFont="1" applyBorder="1" applyAlignment="1">
      <alignment horizontal="center" vertical="center" wrapText="1"/>
      <protection/>
    </xf>
    <xf numFmtId="49" fontId="11" fillId="0" borderId="14" xfId="40" applyNumberFormat="1" applyFont="1" applyBorder="1" applyAlignment="1">
      <alignment horizontal="center" vertical="center"/>
    </xf>
    <xf numFmtId="0" fontId="11" fillId="0" borderId="33" xfId="56" applyNumberFormat="1" applyFont="1" applyBorder="1">
      <alignment horizontal="center" vertical="center"/>
      <protection/>
    </xf>
    <xf numFmtId="0" fontId="11" fillId="0" borderId="34" xfId="56" applyNumberFormat="1" applyFont="1" applyBorder="1">
      <alignment horizontal="center" vertical="center"/>
      <protection/>
    </xf>
    <xf numFmtId="0" fontId="11" fillId="0" borderId="84" xfId="56" applyNumberFormat="1" applyFont="1" applyBorder="1">
      <alignment horizontal="center" vertical="center"/>
      <protection/>
    </xf>
    <xf numFmtId="0" fontId="16" fillId="0" borderId="8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8" fillId="0" borderId="86" xfId="0" applyNumberFormat="1" applyFont="1" applyBorder="1" applyAlignment="1">
      <alignment horizontal="center" vertical="center"/>
    </xf>
    <xf numFmtId="49" fontId="18" fillId="0" borderId="87" xfId="0" applyNumberFormat="1" applyFont="1" applyBorder="1" applyAlignment="1">
      <alignment horizontal="center" vertical="center"/>
    </xf>
    <xf numFmtId="49" fontId="18" fillId="0" borderId="88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49" fontId="18" fillId="0" borderId="50" xfId="0" applyNumberFormat="1" applyFont="1" applyBorder="1" applyAlignment="1">
      <alignment horizontal="center" vertical="center"/>
    </xf>
    <xf numFmtId="49" fontId="18" fillId="0" borderId="51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9" fillId="36" borderId="86" xfId="0" applyNumberFormat="1" applyFont="1" applyFill="1" applyBorder="1" applyAlignment="1" applyProtection="1">
      <alignment horizontal="center" vertical="center"/>
      <protection locked="0"/>
    </xf>
    <xf numFmtId="49" fontId="19" fillId="36" borderId="87" xfId="0" applyNumberFormat="1" applyFont="1" applyFill="1" applyBorder="1" applyAlignment="1" applyProtection="1">
      <alignment horizontal="center" vertical="center"/>
      <protection locked="0"/>
    </xf>
    <xf numFmtId="49" fontId="19" fillId="36" borderId="88" xfId="0" applyNumberFormat="1" applyFont="1" applyFill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15" fillId="0" borderId="88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29" fillId="34" borderId="5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  <xf numFmtId="0" fontId="29" fillId="34" borderId="51" xfId="0" applyFont="1" applyFill="1" applyBorder="1" applyAlignment="1">
      <alignment horizontal="center" vertical="center"/>
    </xf>
    <xf numFmtId="0" fontId="29" fillId="34" borderId="6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52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9" fillId="0" borderId="21" xfId="57" applyFont="1" applyBorder="1" applyAlignment="1">
      <alignment horizontal="center" vertical="center"/>
      <protection/>
    </xf>
    <xf numFmtId="0" fontId="16" fillId="0" borderId="89" xfId="39" applyFont="1" applyBorder="1" applyAlignment="1">
      <alignment horizontal="center" vertical="center"/>
      <protection/>
    </xf>
    <xf numFmtId="0" fontId="16" fillId="0" borderId="50" xfId="39" applyFont="1" applyBorder="1" applyAlignment="1">
      <alignment horizontal="center" vertical="center"/>
      <protection/>
    </xf>
    <xf numFmtId="0" fontId="16" fillId="0" borderId="25" xfId="39" applyFont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49" fontId="0" fillId="0" borderId="18" xfId="58" applyNumberFormat="1" applyFont="1" applyBorder="1" applyProtection="1">
      <alignment horizontal="center" vertical="center"/>
      <protection locked="0"/>
    </xf>
    <xf numFmtId="49" fontId="0" fillId="0" borderId="90" xfId="58" applyNumberFormat="1" applyFont="1" applyBorder="1">
      <alignment horizontal="center" vertical="center"/>
      <protection/>
    </xf>
    <xf numFmtId="49" fontId="0" fillId="0" borderId="14" xfId="58" applyNumberFormat="1" applyFont="1" applyBorder="1" applyProtection="1">
      <alignment horizontal="center" vertical="center"/>
      <protection locked="0"/>
    </xf>
    <xf numFmtId="0" fontId="0" fillId="0" borderId="14" xfId="56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Roman EE 12 Normál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ynka\Documents\BADMINTON2\TURNAJE\DRU&#381;STVA%20_%20PO&#268;&#205;T&#193;N&#205;\2.%20KOLO%20OP%20DRU&#381;STEV%20&#381;ACTVA_050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 B - TU A"/>
      <sheetName val="VES B - VES A"/>
      <sheetName val="TU A - VES B"/>
      <sheetName val="TU B - VES A"/>
      <sheetName val="TU B - VES B"/>
      <sheetName val="TU A - VES A"/>
      <sheetName val="TABULKA"/>
      <sheetName val="TT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0"/>
  <sheetViews>
    <sheetView zoomScalePageLayoutView="0" workbookViewId="0" topLeftCell="A1">
      <selection activeCell="B1" sqref="B1:AB1"/>
    </sheetView>
  </sheetViews>
  <sheetFormatPr defaultColWidth="9.00390625" defaultRowHeight="12.75"/>
  <cols>
    <col min="1" max="1" width="1.875" style="0" customWidth="1"/>
    <col min="2" max="2" width="8.125" style="0" customWidth="1"/>
    <col min="3" max="5" width="12.75390625" style="0" customWidth="1"/>
    <col min="6" max="6" width="5.25390625" style="0" customWidth="1"/>
    <col min="7" max="7" width="1.75390625" style="0" customWidth="1"/>
    <col min="8" max="9" width="5.25390625" style="0" customWidth="1"/>
    <col min="10" max="10" width="1.75390625" style="0" customWidth="1"/>
    <col min="11" max="12" width="5.25390625" style="0" customWidth="1"/>
    <col min="13" max="13" width="1.75390625" style="0" customWidth="1"/>
    <col min="14" max="15" width="5.25390625" style="0" customWidth="1"/>
    <col min="16" max="16" width="1.75390625" style="0" customWidth="1"/>
    <col min="17" max="17" width="5.25390625" style="0" customWidth="1"/>
    <col min="18" max="18" width="4.75390625" style="0" customWidth="1"/>
    <col min="19" max="19" width="1.75390625" style="0" customWidth="1"/>
    <col min="20" max="21" width="4.75390625" style="0" customWidth="1"/>
    <col min="22" max="22" width="1.75390625" style="0" customWidth="1"/>
    <col min="23" max="24" width="4.75390625" style="0" customWidth="1"/>
    <col min="25" max="25" width="1.75390625" style="0" customWidth="1"/>
    <col min="26" max="26" width="4.75390625" style="0" customWidth="1"/>
    <col min="27" max="27" width="5.75390625" style="0" customWidth="1"/>
  </cols>
  <sheetData>
    <row r="1" spans="2:28" ht="33.75">
      <c r="B1" s="201" t="s">
        <v>42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2:28" ht="23.25">
      <c r="B2" s="202" t="s">
        <v>37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</row>
    <row r="3" spans="2:28" ht="23.25">
      <c r="B3" s="202" t="s">
        <v>43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</row>
    <row r="4" ht="12" customHeight="1" thickBot="1"/>
    <row r="5" spans="2:28" ht="12.75" customHeight="1">
      <c r="B5" s="146"/>
      <c r="C5" s="147"/>
      <c r="D5" s="147"/>
      <c r="E5" s="148"/>
      <c r="F5" s="186" t="s">
        <v>25</v>
      </c>
      <c r="G5" s="187"/>
      <c r="H5" s="188"/>
      <c r="I5" s="186" t="s">
        <v>26</v>
      </c>
      <c r="J5" s="187"/>
      <c r="K5" s="188"/>
      <c r="L5" s="186" t="s">
        <v>27</v>
      </c>
      <c r="M5" s="187"/>
      <c r="N5" s="188"/>
      <c r="O5" s="186" t="s">
        <v>28</v>
      </c>
      <c r="P5" s="187"/>
      <c r="Q5" s="188"/>
      <c r="R5" s="204" t="s">
        <v>29</v>
      </c>
      <c r="S5" s="205"/>
      <c r="T5" s="205"/>
      <c r="U5" s="205"/>
      <c r="V5" s="205"/>
      <c r="W5" s="205"/>
      <c r="X5" s="205"/>
      <c r="Y5" s="205"/>
      <c r="Z5" s="205"/>
      <c r="AA5" s="205"/>
      <c r="AB5" s="206"/>
    </row>
    <row r="6" spans="2:28" ht="12.75" customHeight="1">
      <c r="B6" s="149"/>
      <c r="C6" s="150"/>
      <c r="D6" s="150"/>
      <c r="E6" s="151"/>
      <c r="F6" s="189"/>
      <c r="G6" s="190"/>
      <c r="H6" s="191"/>
      <c r="I6" s="189"/>
      <c r="J6" s="190"/>
      <c r="K6" s="191"/>
      <c r="L6" s="189"/>
      <c r="M6" s="190"/>
      <c r="N6" s="191"/>
      <c r="O6" s="189"/>
      <c r="P6" s="190"/>
      <c r="Q6" s="191"/>
      <c r="R6" s="207"/>
      <c r="S6" s="208"/>
      <c r="T6" s="208"/>
      <c r="U6" s="208"/>
      <c r="V6" s="208"/>
      <c r="W6" s="208"/>
      <c r="X6" s="208"/>
      <c r="Y6" s="208"/>
      <c r="Z6" s="208"/>
      <c r="AA6" s="208"/>
      <c r="AB6" s="209"/>
    </row>
    <row r="7" spans="2:28" ht="13.5" customHeight="1" thickBot="1">
      <c r="B7" s="149"/>
      <c r="C7" s="150"/>
      <c r="D7" s="150"/>
      <c r="E7" s="151"/>
      <c r="F7" s="189"/>
      <c r="G7" s="190"/>
      <c r="H7" s="191"/>
      <c r="I7" s="189"/>
      <c r="J7" s="190"/>
      <c r="K7" s="191"/>
      <c r="L7" s="189"/>
      <c r="M7" s="190"/>
      <c r="N7" s="191"/>
      <c r="O7" s="189"/>
      <c r="P7" s="190"/>
      <c r="Q7" s="191"/>
      <c r="R7" s="210"/>
      <c r="S7" s="211"/>
      <c r="T7" s="211"/>
      <c r="U7" s="211"/>
      <c r="V7" s="211"/>
      <c r="W7" s="211"/>
      <c r="X7" s="211"/>
      <c r="Y7" s="211"/>
      <c r="Z7" s="211"/>
      <c r="AA7" s="211"/>
      <c r="AB7" s="212"/>
    </row>
    <row r="8" spans="2:28" ht="13.5" customHeight="1" thickBot="1">
      <c r="B8" s="152"/>
      <c r="C8" s="153"/>
      <c r="D8" s="153"/>
      <c r="E8" s="154"/>
      <c r="F8" s="192"/>
      <c r="G8" s="193"/>
      <c r="H8" s="194"/>
      <c r="I8" s="192"/>
      <c r="J8" s="193"/>
      <c r="K8" s="194"/>
      <c r="L8" s="192"/>
      <c r="M8" s="193"/>
      <c r="N8" s="194"/>
      <c r="O8" s="192"/>
      <c r="P8" s="193"/>
      <c r="Q8" s="194"/>
      <c r="R8" s="180" t="s">
        <v>30</v>
      </c>
      <c r="S8" s="181"/>
      <c r="T8" s="182"/>
      <c r="U8" s="180" t="s">
        <v>36</v>
      </c>
      <c r="V8" s="181"/>
      <c r="W8" s="182"/>
      <c r="X8" s="203" t="s">
        <v>31</v>
      </c>
      <c r="Y8" s="203"/>
      <c r="Z8" s="203"/>
      <c r="AA8" s="69" t="s">
        <v>32</v>
      </c>
      <c r="AB8" s="69" t="s">
        <v>33</v>
      </c>
    </row>
    <row r="9" spans="2:28" ht="19.5" customHeight="1">
      <c r="B9" s="183" t="s">
        <v>25</v>
      </c>
      <c r="C9" s="92"/>
      <c r="D9" s="70"/>
      <c r="E9" s="71"/>
      <c r="F9" s="146"/>
      <c r="G9" s="147"/>
      <c r="H9" s="155"/>
      <c r="I9" s="101">
        <v>6</v>
      </c>
      <c r="J9" s="102" t="s">
        <v>24</v>
      </c>
      <c r="K9" s="103">
        <v>1</v>
      </c>
      <c r="L9" s="101">
        <v>7</v>
      </c>
      <c r="M9" s="102" t="s">
        <v>24</v>
      </c>
      <c r="N9" s="103">
        <v>0</v>
      </c>
      <c r="O9" s="101">
        <v>3</v>
      </c>
      <c r="P9" s="102" t="s">
        <v>24</v>
      </c>
      <c r="Q9" s="103">
        <v>4</v>
      </c>
      <c r="R9" s="106"/>
      <c r="S9" s="107"/>
      <c r="T9" s="108"/>
      <c r="U9" s="107"/>
      <c r="V9" s="107"/>
      <c r="W9" s="108"/>
      <c r="X9" s="98">
        <f>O9+L9+I9</f>
        <v>16</v>
      </c>
      <c r="Y9" s="99" t="s">
        <v>24</v>
      </c>
      <c r="Z9" s="100">
        <f>Q9+N9+K9</f>
        <v>5</v>
      </c>
      <c r="AA9" s="198">
        <v>2</v>
      </c>
      <c r="AB9" s="195"/>
    </row>
    <row r="10" spans="2:28" ht="19.5" customHeight="1">
      <c r="B10" s="184"/>
      <c r="C10" s="158" t="s">
        <v>46</v>
      </c>
      <c r="D10" s="72"/>
      <c r="E10" s="73"/>
      <c r="F10" s="149"/>
      <c r="G10" s="150"/>
      <c r="H10" s="151"/>
      <c r="I10" s="112">
        <v>12</v>
      </c>
      <c r="J10" s="110" t="s">
        <v>24</v>
      </c>
      <c r="K10" s="113">
        <v>5</v>
      </c>
      <c r="L10" s="112">
        <v>14</v>
      </c>
      <c r="M10" s="110" t="s">
        <v>24</v>
      </c>
      <c r="N10" s="113">
        <v>0</v>
      </c>
      <c r="O10" s="112">
        <v>8</v>
      </c>
      <c r="P10" s="110" t="s">
        <v>24</v>
      </c>
      <c r="Q10" s="113">
        <v>8</v>
      </c>
      <c r="R10" s="76"/>
      <c r="S10" s="78"/>
      <c r="T10" s="80"/>
      <c r="U10" s="139">
        <f>O10+L10+I10</f>
        <v>34</v>
      </c>
      <c r="V10" s="137" t="s">
        <v>24</v>
      </c>
      <c r="W10" s="138">
        <f>Q10+N10+K10</f>
        <v>13</v>
      </c>
      <c r="X10" s="82"/>
      <c r="Y10" s="84"/>
      <c r="Z10" s="86"/>
      <c r="AA10" s="199"/>
      <c r="AB10" s="196"/>
    </row>
    <row r="11" spans="2:28" ht="19.5" customHeight="1" thickBot="1">
      <c r="B11" s="184"/>
      <c r="C11" s="93"/>
      <c r="D11" s="72"/>
      <c r="E11" s="73"/>
      <c r="F11" s="149"/>
      <c r="G11" s="150"/>
      <c r="H11" s="156"/>
      <c r="I11" s="116">
        <v>334</v>
      </c>
      <c r="J11" s="117" t="s">
        <v>24</v>
      </c>
      <c r="K11" s="118">
        <v>253</v>
      </c>
      <c r="L11" s="116">
        <v>294</v>
      </c>
      <c r="M11" s="117" t="s">
        <v>24</v>
      </c>
      <c r="N11" s="118">
        <v>170</v>
      </c>
      <c r="O11" s="116">
        <v>305</v>
      </c>
      <c r="P11" s="117" t="s">
        <v>24</v>
      </c>
      <c r="Q11" s="118">
        <v>273</v>
      </c>
      <c r="R11" s="131">
        <f>I11+L11+O11</f>
        <v>933</v>
      </c>
      <c r="S11" s="132" t="s">
        <v>24</v>
      </c>
      <c r="T11" s="133">
        <f>K11+N11+Q11</f>
        <v>696</v>
      </c>
      <c r="U11" s="77"/>
      <c r="V11" s="77"/>
      <c r="W11" s="79"/>
      <c r="X11" s="81"/>
      <c r="Y11" s="83"/>
      <c r="Z11" s="85"/>
      <c r="AA11" s="199"/>
      <c r="AB11" s="196"/>
    </row>
    <row r="12" spans="2:28" ht="19.5" customHeight="1">
      <c r="B12" s="183" t="s">
        <v>26</v>
      </c>
      <c r="C12" s="92"/>
      <c r="D12" s="70"/>
      <c r="E12" s="71"/>
      <c r="F12" s="104">
        <f>IF(K9="","",K9)</f>
        <v>1</v>
      </c>
      <c r="G12" s="102" t="s">
        <v>24</v>
      </c>
      <c r="H12" s="105">
        <f>IF(I9="","",I9)</f>
        <v>6</v>
      </c>
      <c r="I12" s="146"/>
      <c r="J12" s="147"/>
      <c r="K12" s="155"/>
      <c r="L12" s="101">
        <v>4</v>
      </c>
      <c r="M12" s="102" t="s">
        <v>24</v>
      </c>
      <c r="N12" s="103">
        <v>3</v>
      </c>
      <c r="O12" s="101">
        <v>2</v>
      </c>
      <c r="P12" s="102" t="s">
        <v>24</v>
      </c>
      <c r="Q12" s="103">
        <v>4</v>
      </c>
      <c r="R12" s="95"/>
      <c r="S12" s="96"/>
      <c r="T12" s="97"/>
      <c r="U12" s="96"/>
      <c r="V12" s="96"/>
      <c r="W12" s="97"/>
      <c r="X12" s="98">
        <f>O12+L12+K9</f>
        <v>7</v>
      </c>
      <c r="Y12" s="99" t="s">
        <v>24</v>
      </c>
      <c r="Z12" s="100">
        <f>Q12+N12+I9</f>
        <v>13</v>
      </c>
      <c r="AA12" s="198">
        <v>1</v>
      </c>
      <c r="AB12" s="195"/>
    </row>
    <row r="13" spans="2:28" ht="19.5" customHeight="1">
      <c r="B13" s="184"/>
      <c r="C13" s="158" t="s">
        <v>47</v>
      </c>
      <c r="D13" s="72"/>
      <c r="E13" s="73"/>
      <c r="F13" s="109">
        <f>IF(K10="","",K10)</f>
        <v>5</v>
      </c>
      <c r="G13" s="110" t="s">
        <v>24</v>
      </c>
      <c r="H13" s="111">
        <f>IF(I10="","",I10)</f>
        <v>12</v>
      </c>
      <c r="I13" s="149"/>
      <c r="J13" s="150"/>
      <c r="K13" s="151"/>
      <c r="L13" s="112">
        <v>10</v>
      </c>
      <c r="M13" s="110" t="s">
        <v>24</v>
      </c>
      <c r="N13" s="113">
        <v>8</v>
      </c>
      <c r="O13" s="112">
        <v>4</v>
      </c>
      <c r="P13" s="110" t="s">
        <v>24</v>
      </c>
      <c r="Q13" s="113">
        <v>8</v>
      </c>
      <c r="R13" s="76"/>
      <c r="S13" s="78"/>
      <c r="T13" s="80"/>
      <c r="U13" s="139">
        <f>O13+L13+K10</f>
        <v>19</v>
      </c>
      <c r="V13" s="137" t="s">
        <v>24</v>
      </c>
      <c r="W13" s="138">
        <f>Q13+N13+I10</f>
        <v>28</v>
      </c>
      <c r="X13" s="82"/>
      <c r="Y13" s="84"/>
      <c r="Z13" s="86"/>
      <c r="AA13" s="199"/>
      <c r="AB13" s="196"/>
    </row>
    <row r="14" spans="2:28" ht="19.5" customHeight="1" thickBot="1">
      <c r="B14" s="184"/>
      <c r="C14" s="93"/>
      <c r="D14" s="72"/>
      <c r="E14" s="73"/>
      <c r="F14" s="119">
        <f>IF(K11="","",K11)</f>
        <v>253</v>
      </c>
      <c r="G14" s="117" t="s">
        <v>24</v>
      </c>
      <c r="H14" s="120">
        <f>IF(I11="","",I11)</f>
        <v>334</v>
      </c>
      <c r="I14" s="149"/>
      <c r="J14" s="150"/>
      <c r="K14" s="156"/>
      <c r="L14" s="116">
        <v>312</v>
      </c>
      <c r="M14" s="117" t="s">
        <v>24</v>
      </c>
      <c r="N14" s="118">
        <v>310</v>
      </c>
      <c r="O14" s="116">
        <v>217</v>
      </c>
      <c r="P14" s="117" t="s">
        <v>24</v>
      </c>
      <c r="Q14" s="118">
        <v>239</v>
      </c>
      <c r="R14" s="131">
        <f>O14+L14+K11</f>
        <v>782</v>
      </c>
      <c r="S14" s="132" t="s">
        <v>24</v>
      </c>
      <c r="T14" s="133">
        <f>Q14+N14+I11</f>
        <v>883</v>
      </c>
      <c r="U14" s="77"/>
      <c r="V14" s="77"/>
      <c r="W14" s="79"/>
      <c r="X14" s="81"/>
      <c r="Y14" s="83"/>
      <c r="Z14" s="85"/>
      <c r="AA14" s="199"/>
      <c r="AB14" s="196"/>
    </row>
    <row r="15" spans="2:28" ht="19.5" customHeight="1">
      <c r="B15" s="183" t="s">
        <v>27</v>
      </c>
      <c r="C15" s="92"/>
      <c r="D15" s="70"/>
      <c r="E15" s="71"/>
      <c r="F15" s="104">
        <f>IF(N9="","",N9)</f>
        <v>0</v>
      </c>
      <c r="G15" s="102" t="s">
        <v>24</v>
      </c>
      <c r="H15" s="105">
        <f>IF(L9="","",L9)</f>
        <v>7</v>
      </c>
      <c r="I15" s="104">
        <f>IF(N12="","",N12)</f>
        <v>3</v>
      </c>
      <c r="J15" s="102" t="s">
        <v>24</v>
      </c>
      <c r="K15" s="105">
        <f>IF(L12="","",L12)</f>
        <v>4</v>
      </c>
      <c r="L15" s="146"/>
      <c r="M15" s="147"/>
      <c r="N15" s="155"/>
      <c r="O15" s="101">
        <v>1</v>
      </c>
      <c r="P15" s="102" t="s">
        <v>24</v>
      </c>
      <c r="Q15" s="103">
        <v>6</v>
      </c>
      <c r="R15" s="95"/>
      <c r="S15" s="96"/>
      <c r="T15" s="97"/>
      <c r="U15" s="96"/>
      <c r="V15" s="96"/>
      <c r="W15" s="97"/>
      <c r="X15" s="98">
        <f>O15+N12+N9</f>
        <v>4</v>
      </c>
      <c r="Y15" s="99" t="s">
        <v>24</v>
      </c>
      <c r="Z15" s="100">
        <f>Q15+L12+L9</f>
        <v>17</v>
      </c>
      <c r="AA15" s="198">
        <v>0</v>
      </c>
      <c r="AB15" s="195"/>
    </row>
    <row r="16" spans="2:28" ht="19.5" customHeight="1">
      <c r="B16" s="184"/>
      <c r="C16" s="158" t="s">
        <v>48</v>
      </c>
      <c r="D16" s="72"/>
      <c r="E16" s="73"/>
      <c r="F16" s="114">
        <f>IF(N10="","",N10)</f>
        <v>0</v>
      </c>
      <c r="G16" s="115" t="s">
        <v>24</v>
      </c>
      <c r="H16" s="111">
        <f>IF(L10="","",L10)</f>
        <v>14</v>
      </c>
      <c r="I16" s="109">
        <f>IF(N13="","",N13)</f>
        <v>8</v>
      </c>
      <c r="J16" s="110" t="s">
        <v>24</v>
      </c>
      <c r="K16" s="111">
        <f>IF(L13="","",L13)</f>
        <v>10</v>
      </c>
      <c r="L16" s="149"/>
      <c r="M16" s="150"/>
      <c r="N16" s="151"/>
      <c r="O16" s="112">
        <v>2</v>
      </c>
      <c r="P16" s="110" t="s">
        <v>24</v>
      </c>
      <c r="Q16" s="113">
        <v>12</v>
      </c>
      <c r="R16" s="76"/>
      <c r="S16" s="78"/>
      <c r="T16" s="80"/>
      <c r="U16" s="139">
        <f>O16+N13+N10</f>
        <v>10</v>
      </c>
      <c r="V16" s="137" t="s">
        <v>24</v>
      </c>
      <c r="W16" s="138">
        <f>Q16+L13+L10</f>
        <v>36</v>
      </c>
      <c r="X16" s="82"/>
      <c r="Y16" s="84"/>
      <c r="Z16" s="86"/>
      <c r="AA16" s="199"/>
      <c r="AB16" s="196"/>
    </row>
    <row r="17" spans="2:28" ht="19.5" customHeight="1" thickBot="1">
      <c r="B17" s="184"/>
      <c r="C17" s="93"/>
      <c r="D17" s="72"/>
      <c r="E17" s="73"/>
      <c r="F17" s="126">
        <f>IF(N11="","",N11)</f>
        <v>170</v>
      </c>
      <c r="G17" s="127" t="s">
        <v>24</v>
      </c>
      <c r="H17" s="128">
        <f>IF(L11="","",L11)</f>
        <v>294</v>
      </c>
      <c r="I17" s="129">
        <f>IF(N14="","",N14)</f>
        <v>310</v>
      </c>
      <c r="J17" s="130" t="s">
        <v>24</v>
      </c>
      <c r="K17" s="128">
        <f>IF(L14="","",L14)</f>
        <v>312</v>
      </c>
      <c r="L17" s="149"/>
      <c r="M17" s="150"/>
      <c r="N17" s="156"/>
      <c r="O17" s="116">
        <v>234</v>
      </c>
      <c r="P17" s="117" t="s">
        <v>24</v>
      </c>
      <c r="Q17" s="118">
        <v>275</v>
      </c>
      <c r="R17" s="131">
        <f>O17+N14+N11</f>
        <v>714</v>
      </c>
      <c r="S17" s="132" t="s">
        <v>24</v>
      </c>
      <c r="T17" s="133">
        <f>Q17+L14+L11</f>
        <v>881</v>
      </c>
      <c r="U17" s="77"/>
      <c r="V17" s="77"/>
      <c r="W17" s="79"/>
      <c r="X17" s="81"/>
      <c r="Y17" s="83"/>
      <c r="Z17" s="85"/>
      <c r="AA17" s="199"/>
      <c r="AB17" s="196"/>
    </row>
    <row r="18" spans="2:28" ht="19.5" customHeight="1">
      <c r="B18" s="183" t="s">
        <v>28</v>
      </c>
      <c r="C18" s="92"/>
      <c r="D18" s="70"/>
      <c r="E18" s="71"/>
      <c r="F18" s="104">
        <f>IF(Q9="","",Q9)</f>
        <v>4</v>
      </c>
      <c r="G18" s="102" t="s">
        <v>24</v>
      </c>
      <c r="H18" s="105">
        <f>IF(O9="","",O9)</f>
        <v>3</v>
      </c>
      <c r="I18" s="104">
        <f>IF(Q12="","",Q12)</f>
        <v>4</v>
      </c>
      <c r="J18" s="102" t="s">
        <v>24</v>
      </c>
      <c r="K18" s="105">
        <f>IF(O12="","",O12)</f>
        <v>2</v>
      </c>
      <c r="L18" s="104">
        <f>Q15</f>
        <v>6</v>
      </c>
      <c r="M18" s="102" t="s">
        <v>24</v>
      </c>
      <c r="N18" s="105">
        <f>IF(O15="","",O15)</f>
        <v>1</v>
      </c>
      <c r="O18" s="146"/>
      <c r="P18" s="147"/>
      <c r="Q18" s="155"/>
      <c r="R18" s="95"/>
      <c r="S18" s="96"/>
      <c r="T18" s="97"/>
      <c r="U18" s="96"/>
      <c r="V18" s="96"/>
      <c r="W18" s="97"/>
      <c r="X18" s="98">
        <f>Q15+Q12+Q9</f>
        <v>14</v>
      </c>
      <c r="Y18" s="99" t="s">
        <v>24</v>
      </c>
      <c r="Z18" s="100">
        <f>O15+O12+O9</f>
        <v>6</v>
      </c>
      <c r="AA18" s="198">
        <v>3</v>
      </c>
      <c r="AB18" s="195"/>
    </row>
    <row r="19" spans="2:28" ht="19.5" customHeight="1">
      <c r="B19" s="184"/>
      <c r="C19" s="158" t="s">
        <v>49</v>
      </c>
      <c r="D19" s="72"/>
      <c r="E19" s="73"/>
      <c r="F19" s="114">
        <f>IF(Q10="","",Q10)</f>
        <v>8</v>
      </c>
      <c r="G19" s="115" t="s">
        <v>24</v>
      </c>
      <c r="H19" s="111">
        <f>IF(O10="","",O10)</f>
        <v>8</v>
      </c>
      <c r="I19" s="114">
        <f>IF(Q13="","",Q13)</f>
        <v>8</v>
      </c>
      <c r="J19" s="115" t="s">
        <v>24</v>
      </c>
      <c r="K19" s="111">
        <f>IF(O13="","",O13)</f>
        <v>4</v>
      </c>
      <c r="L19" s="109">
        <f>IF(Q16="","",Q16)</f>
        <v>12</v>
      </c>
      <c r="M19" s="110" t="s">
        <v>24</v>
      </c>
      <c r="N19" s="111">
        <f>IF(O16="","",O16)</f>
        <v>2</v>
      </c>
      <c r="O19" s="149"/>
      <c r="P19" s="150"/>
      <c r="Q19" s="151"/>
      <c r="R19" s="76"/>
      <c r="S19" s="78"/>
      <c r="T19" s="80"/>
      <c r="U19" s="139">
        <f>Q16+Q13+Q10</f>
        <v>28</v>
      </c>
      <c r="V19" s="137" t="s">
        <v>24</v>
      </c>
      <c r="W19" s="138">
        <f>O16+O13+O10</f>
        <v>14</v>
      </c>
      <c r="X19" s="82"/>
      <c r="Y19" s="84"/>
      <c r="Z19" s="86"/>
      <c r="AA19" s="199"/>
      <c r="AB19" s="196"/>
    </row>
    <row r="20" spans="2:28" ht="19.5" customHeight="1" thickBot="1">
      <c r="B20" s="185"/>
      <c r="C20" s="94"/>
      <c r="D20" s="74"/>
      <c r="E20" s="75"/>
      <c r="F20" s="121">
        <f>IF(Q11="","",Q11)</f>
        <v>273</v>
      </c>
      <c r="G20" s="122" t="s">
        <v>24</v>
      </c>
      <c r="H20" s="123">
        <f>IF(O11="","",O11)</f>
        <v>305</v>
      </c>
      <c r="I20" s="121">
        <f>IF(Q14="","",Q14)</f>
        <v>239</v>
      </c>
      <c r="J20" s="122" t="s">
        <v>24</v>
      </c>
      <c r="K20" s="123">
        <f>IF(O14="","",O14)</f>
        <v>217</v>
      </c>
      <c r="L20" s="124">
        <f>IF(Q17="","",Q17)</f>
        <v>275</v>
      </c>
      <c r="M20" s="125" t="s">
        <v>24</v>
      </c>
      <c r="N20" s="123">
        <f>IF(O17="","",O17)</f>
        <v>234</v>
      </c>
      <c r="O20" s="152"/>
      <c r="P20" s="153"/>
      <c r="Q20" s="157"/>
      <c r="R20" s="134">
        <f>Q17+Q14+Q11</f>
        <v>787</v>
      </c>
      <c r="S20" s="135" t="s">
        <v>24</v>
      </c>
      <c r="T20" s="136">
        <f>O17+O14+O11</f>
        <v>756</v>
      </c>
      <c r="U20" s="87"/>
      <c r="V20" s="87"/>
      <c r="W20" s="88"/>
      <c r="X20" s="89"/>
      <c r="Y20" s="90"/>
      <c r="Z20" s="91"/>
      <c r="AA20" s="200"/>
      <c r="AB20" s="197"/>
    </row>
  </sheetData>
  <sheetProtection/>
  <mergeCells count="23">
    <mergeCell ref="B1:AB1"/>
    <mergeCell ref="AB9:AB11"/>
    <mergeCell ref="AA9:AA11"/>
    <mergeCell ref="B2:AB2"/>
    <mergeCell ref="B3:AB3"/>
    <mergeCell ref="I5:K8"/>
    <mergeCell ref="X8:Z8"/>
    <mergeCell ref="L5:N8"/>
    <mergeCell ref="O5:Q8"/>
    <mergeCell ref="R5:AB7"/>
    <mergeCell ref="AB12:AB14"/>
    <mergeCell ref="AB18:AB20"/>
    <mergeCell ref="AA15:AA17"/>
    <mergeCell ref="AB15:AB17"/>
    <mergeCell ref="AA12:AA14"/>
    <mergeCell ref="AA18:AA20"/>
    <mergeCell ref="U8:W8"/>
    <mergeCell ref="B15:B17"/>
    <mergeCell ref="B18:B20"/>
    <mergeCell ref="B9:B11"/>
    <mergeCell ref="B12:B14"/>
    <mergeCell ref="R8:T8"/>
    <mergeCell ref="F5:H8"/>
  </mergeCells>
  <printOptions/>
  <pageMargins left="0.57" right="0.72" top="0.984251969" bottom="0.984251969" header="0.4921259845" footer="0.4921259845"/>
  <pageSetup horizontalDpi="200" verticalDpi="2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C7" sqref="C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49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47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55</v>
      </c>
      <c r="C10" s="66" t="s">
        <v>62</v>
      </c>
      <c r="D10" s="55" t="s">
        <v>94</v>
      </c>
      <c r="E10" s="49" t="s">
        <v>24</v>
      </c>
      <c r="F10" s="57" t="s">
        <v>96</v>
      </c>
      <c r="G10" s="55" t="s">
        <v>94</v>
      </c>
      <c r="H10" s="49" t="s">
        <v>24</v>
      </c>
      <c r="I10" s="57" t="s">
        <v>96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36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56</v>
      </c>
      <c r="C11" s="66" t="s">
        <v>112</v>
      </c>
      <c r="D11" s="56" t="s">
        <v>94</v>
      </c>
      <c r="E11" s="52" t="s">
        <v>24</v>
      </c>
      <c r="F11" s="58" t="s">
        <v>97</v>
      </c>
      <c r="G11" s="56" t="s">
        <v>94</v>
      </c>
      <c r="H11" s="52" t="s">
        <v>24</v>
      </c>
      <c r="I11" s="58" t="s">
        <v>105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31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57</v>
      </c>
      <c r="C12" s="66" t="s">
        <v>63</v>
      </c>
      <c r="D12" s="56" t="s">
        <v>94</v>
      </c>
      <c r="E12" s="52" t="s">
        <v>24</v>
      </c>
      <c r="F12" s="58" t="s">
        <v>97</v>
      </c>
      <c r="G12" s="56" t="s">
        <v>94</v>
      </c>
      <c r="H12" s="52" t="s">
        <v>24</v>
      </c>
      <c r="I12" s="58" t="s">
        <v>96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33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58</v>
      </c>
      <c r="C13" s="67" t="s">
        <v>64</v>
      </c>
      <c r="D13" s="56" t="s">
        <v>105</v>
      </c>
      <c r="E13" s="52" t="s">
        <v>24</v>
      </c>
      <c r="F13" s="58" t="s">
        <v>94</v>
      </c>
      <c r="G13" s="56" t="s">
        <v>96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34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59</v>
      </c>
      <c r="C14" s="67" t="s">
        <v>113</v>
      </c>
      <c r="D14" s="56" t="s">
        <v>94</v>
      </c>
      <c r="E14" s="52" t="s">
        <v>24</v>
      </c>
      <c r="F14" s="58" t="s">
        <v>108</v>
      </c>
      <c r="G14" s="56" t="s">
        <v>94</v>
      </c>
      <c r="H14" s="52" t="s">
        <v>24</v>
      </c>
      <c r="I14" s="58" t="s">
        <v>95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33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60</v>
      </c>
      <c r="C15" s="67" t="s">
        <v>66</v>
      </c>
      <c r="D15" s="56" t="s">
        <v>96</v>
      </c>
      <c r="E15" s="52" t="s">
        <v>24</v>
      </c>
      <c r="F15" s="58" t="s">
        <v>94</v>
      </c>
      <c r="G15" s="56" t="s">
        <v>95</v>
      </c>
      <c r="H15" s="52" t="s">
        <v>24</v>
      </c>
      <c r="I15" s="58" t="s">
        <v>94</v>
      </c>
      <c r="J15" s="56" t="s">
        <v>39</v>
      </c>
      <c r="K15" s="52" t="s">
        <v>24</v>
      </c>
      <c r="L15" s="58" t="s">
        <v>39</v>
      </c>
      <c r="M15" s="53">
        <f t="shared" si="0"/>
        <v>37</v>
      </c>
      <c r="N15" s="54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 t="s">
        <v>49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239</v>
      </c>
      <c r="N17" s="34">
        <f t="shared" si="2"/>
        <v>217</v>
      </c>
      <c r="O17" s="35">
        <f t="shared" si="2"/>
        <v>8</v>
      </c>
      <c r="P17" s="36">
        <f t="shared" si="2"/>
        <v>4</v>
      </c>
      <c r="Q17" s="35">
        <f t="shared" si="2"/>
        <v>4</v>
      </c>
      <c r="R17" s="34">
        <f t="shared" si="2"/>
        <v>2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180" verticalDpi="18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3">
      <selection activeCell="W7" sqref="W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46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47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68</v>
      </c>
      <c r="C10" s="66" t="s">
        <v>61</v>
      </c>
      <c r="D10" s="55" t="s">
        <v>94</v>
      </c>
      <c r="E10" s="49" t="s">
        <v>24</v>
      </c>
      <c r="F10" s="57" t="s">
        <v>108</v>
      </c>
      <c r="G10" s="55" t="s">
        <v>98</v>
      </c>
      <c r="H10" s="49" t="s">
        <v>24</v>
      </c>
      <c r="I10" s="57" t="s">
        <v>94</v>
      </c>
      <c r="J10" s="55" t="s">
        <v>94</v>
      </c>
      <c r="K10" s="49" t="s">
        <v>24</v>
      </c>
      <c r="L10" s="57" t="s">
        <v>96</v>
      </c>
      <c r="M10" s="50">
        <f aca="true" t="shared" si="0" ref="M10:M16">D10+G10+J10</f>
        <v>59</v>
      </c>
      <c r="N10" s="51">
        <f aca="true" t="shared" si="1" ref="N10:N16">F10+I10+L10</f>
        <v>53</v>
      </c>
      <c r="O10" s="59">
        <v>2</v>
      </c>
      <c r="P10" s="60">
        <v>1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114</v>
      </c>
      <c r="C11" s="66" t="s">
        <v>112</v>
      </c>
      <c r="D11" s="56" t="s">
        <v>94</v>
      </c>
      <c r="E11" s="52" t="s">
        <v>24</v>
      </c>
      <c r="F11" s="58" t="s">
        <v>108</v>
      </c>
      <c r="G11" s="56" t="s">
        <v>94</v>
      </c>
      <c r="H11" s="52" t="s">
        <v>24</v>
      </c>
      <c r="I11" s="58" t="s">
        <v>97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29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69</v>
      </c>
      <c r="C12" s="66" t="s">
        <v>63</v>
      </c>
      <c r="D12" s="56" t="s">
        <v>133</v>
      </c>
      <c r="E12" s="52" t="s">
        <v>24</v>
      </c>
      <c r="F12" s="58" t="s">
        <v>94</v>
      </c>
      <c r="G12" s="56" t="s">
        <v>102</v>
      </c>
      <c r="H12" s="52" t="s">
        <v>24</v>
      </c>
      <c r="I12" s="58" t="s">
        <v>103</v>
      </c>
      <c r="J12" s="56" t="s">
        <v>94</v>
      </c>
      <c r="K12" s="52" t="s">
        <v>24</v>
      </c>
      <c r="L12" s="58" t="s">
        <v>95</v>
      </c>
      <c r="M12" s="53">
        <f t="shared" si="0"/>
        <v>56</v>
      </c>
      <c r="N12" s="54">
        <f t="shared" si="1"/>
        <v>60</v>
      </c>
      <c r="O12" s="61">
        <v>2</v>
      </c>
      <c r="P12" s="62">
        <v>1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70</v>
      </c>
      <c r="C13" s="67" t="s">
        <v>64</v>
      </c>
      <c r="D13" s="56" t="s">
        <v>108</v>
      </c>
      <c r="E13" s="52" t="s">
        <v>24</v>
      </c>
      <c r="F13" s="58" t="s">
        <v>94</v>
      </c>
      <c r="G13" s="56" t="s">
        <v>95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33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71</v>
      </c>
      <c r="C14" s="67" t="s">
        <v>113</v>
      </c>
      <c r="D14" s="56" t="s">
        <v>94</v>
      </c>
      <c r="E14" s="52" t="s">
        <v>24</v>
      </c>
      <c r="F14" s="58" t="s">
        <v>111</v>
      </c>
      <c r="G14" s="56" t="s">
        <v>94</v>
      </c>
      <c r="H14" s="52" t="s">
        <v>24</v>
      </c>
      <c r="I14" s="58" t="s">
        <v>96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27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136</v>
      </c>
      <c r="C15" s="67" t="s">
        <v>66</v>
      </c>
      <c r="D15" s="56" t="s">
        <v>96</v>
      </c>
      <c r="E15" s="52" t="s">
        <v>24</v>
      </c>
      <c r="F15" s="58" t="s">
        <v>94</v>
      </c>
      <c r="G15" s="56" t="s">
        <v>94</v>
      </c>
      <c r="H15" s="52" t="s">
        <v>24</v>
      </c>
      <c r="I15" s="58" t="s">
        <v>101</v>
      </c>
      <c r="J15" s="56" t="s">
        <v>94</v>
      </c>
      <c r="K15" s="52" t="s">
        <v>24</v>
      </c>
      <c r="L15" s="58" t="s">
        <v>100</v>
      </c>
      <c r="M15" s="53">
        <f t="shared" si="0"/>
        <v>60</v>
      </c>
      <c r="N15" s="54">
        <f t="shared" si="1"/>
        <v>42</v>
      </c>
      <c r="O15" s="61">
        <v>2</v>
      </c>
      <c r="P15" s="62">
        <v>1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137</v>
      </c>
      <c r="C16" s="67" t="s">
        <v>73</v>
      </c>
      <c r="D16" s="56" t="s">
        <v>94</v>
      </c>
      <c r="E16" s="52" t="s">
        <v>24</v>
      </c>
      <c r="F16" s="58" t="s">
        <v>39</v>
      </c>
      <c r="G16" s="56" t="s">
        <v>94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0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46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334</v>
      </c>
      <c r="N17" s="34">
        <f t="shared" si="2"/>
        <v>253</v>
      </c>
      <c r="O17" s="35">
        <f t="shared" si="2"/>
        <v>12</v>
      </c>
      <c r="P17" s="36">
        <f t="shared" si="2"/>
        <v>5</v>
      </c>
      <c r="Q17" s="35">
        <f t="shared" si="2"/>
        <v>6</v>
      </c>
      <c r="R17" s="34">
        <f t="shared" si="2"/>
        <v>1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48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49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74</v>
      </c>
      <c r="C10" s="66" t="s">
        <v>55</v>
      </c>
      <c r="D10" s="55" t="s">
        <v>133</v>
      </c>
      <c r="E10" s="49" t="s">
        <v>24</v>
      </c>
      <c r="F10" s="57" t="s">
        <v>94</v>
      </c>
      <c r="G10" s="55" t="s">
        <v>97</v>
      </c>
      <c r="H10" s="49" t="s">
        <v>24</v>
      </c>
      <c r="I10" s="57" t="s">
        <v>94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28</v>
      </c>
      <c r="N10" s="51">
        <f aca="true" t="shared" si="1" ref="N10:N16">F10+I10+L10</f>
        <v>42</v>
      </c>
      <c r="O10" s="59">
        <v>0</v>
      </c>
      <c r="P10" s="60">
        <v>2</v>
      </c>
      <c r="Q10" s="59">
        <v>0</v>
      </c>
      <c r="R10" s="60">
        <v>1</v>
      </c>
      <c r="S10" s="29"/>
    </row>
    <row r="11" spans="1:19" ht="30" customHeight="1">
      <c r="A11" s="144" t="s">
        <v>14</v>
      </c>
      <c r="B11" s="65" t="s">
        <v>99</v>
      </c>
      <c r="C11" s="66" t="s">
        <v>56</v>
      </c>
      <c r="D11" s="56" t="s">
        <v>105</v>
      </c>
      <c r="E11" s="52" t="s">
        <v>24</v>
      </c>
      <c r="F11" s="58" t="s">
        <v>94</v>
      </c>
      <c r="G11" s="56" t="s">
        <v>100</v>
      </c>
      <c r="H11" s="52" t="s">
        <v>24</v>
      </c>
      <c r="I11" s="58" t="s">
        <v>94</v>
      </c>
      <c r="J11" s="56" t="s">
        <v>39</v>
      </c>
      <c r="K11" s="52" t="s">
        <v>24</v>
      </c>
      <c r="L11" s="58" t="s">
        <v>39</v>
      </c>
      <c r="M11" s="53">
        <f t="shared" si="0"/>
        <v>26</v>
      </c>
      <c r="N11" s="54">
        <f t="shared" si="1"/>
        <v>42</v>
      </c>
      <c r="O11" s="61">
        <v>0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75</v>
      </c>
      <c r="C12" s="66" t="s">
        <v>57</v>
      </c>
      <c r="D12" s="56" t="s">
        <v>101</v>
      </c>
      <c r="E12" s="52" t="s">
        <v>24</v>
      </c>
      <c r="F12" s="58" t="s">
        <v>94</v>
      </c>
      <c r="G12" s="56" t="s">
        <v>109</v>
      </c>
      <c r="H12" s="52" t="s">
        <v>24</v>
      </c>
      <c r="I12" s="58" t="s">
        <v>94</v>
      </c>
      <c r="J12" s="56" t="s">
        <v>39</v>
      </c>
      <c r="K12" s="52" t="s">
        <v>24</v>
      </c>
      <c r="L12" s="58" t="s">
        <v>39</v>
      </c>
      <c r="M12" s="53">
        <f t="shared" si="0"/>
        <v>19</v>
      </c>
      <c r="N12" s="54">
        <f t="shared" si="1"/>
        <v>42</v>
      </c>
      <c r="O12" s="61">
        <v>0</v>
      </c>
      <c r="P12" s="62">
        <v>2</v>
      </c>
      <c r="Q12" s="61">
        <v>0</v>
      </c>
      <c r="R12" s="62">
        <v>1</v>
      </c>
      <c r="S12" s="29"/>
    </row>
    <row r="13" spans="1:19" ht="30" customHeight="1">
      <c r="A13" s="144" t="s">
        <v>15</v>
      </c>
      <c r="B13" s="67" t="s">
        <v>76</v>
      </c>
      <c r="C13" s="67" t="s">
        <v>58</v>
      </c>
      <c r="D13" s="56" t="s">
        <v>96</v>
      </c>
      <c r="E13" s="52" t="s">
        <v>24</v>
      </c>
      <c r="F13" s="58" t="s">
        <v>94</v>
      </c>
      <c r="G13" s="56" t="s">
        <v>98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35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77</v>
      </c>
      <c r="C14" s="67" t="s">
        <v>59</v>
      </c>
      <c r="D14" s="56" t="s">
        <v>107</v>
      </c>
      <c r="E14" s="52" t="s">
        <v>24</v>
      </c>
      <c r="F14" s="58" t="s">
        <v>106</v>
      </c>
      <c r="G14" s="56" t="s">
        <v>94</v>
      </c>
      <c r="H14" s="52" t="s">
        <v>24</v>
      </c>
      <c r="I14" s="58" t="s">
        <v>96</v>
      </c>
      <c r="J14" s="56" t="s">
        <v>105</v>
      </c>
      <c r="K14" s="52" t="s">
        <v>24</v>
      </c>
      <c r="L14" s="58" t="s">
        <v>94</v>
      </c>
      <c r="M14" s="53">
        <f t="shared" si="0"/>
        <v>61</v>
      </c>
      <c r="N14" s="54">
        <f t="shared" si="1"/>
        <v>65</v>
      </c>
      <c r="O14" s="61">
        <v>1</v>
      </c>
      <c r="P14" s="62">
        <v>2</v>
      </c>
      <c r="Q14" s="61">
        <v>0</v>
      </c>
      <c r="R14" s="62">
        <v>1</v>
      </c>
      <c r="S14" s="29"/>
    </row>
    <row r="15" spans="1:19" ht="30" customHeight="1">
      <c r="A15" s="144" t="s">
        <v>35</v>
      </c>
      <c r="B15" s="67" t="s">
        <v>78</v>
      </c>
      <c r="C15" s="67" t="s">
        <v>60</v>
      </c>
      <c r="D15" s="56" t="s">
        <v>133</v>
      </c>
      <c r="E15" s="52" t="s">
        <v>24</v>
      </c>
      <c r="F15" s="58" t="s">
        <v>94</v>
      </c>
      <c r="G15" s="56" t="s">
        <v>100</v>
      </c>
      <c r="H15" s="52" t="s">
        <v>24</v>
      </c>
      <c r="I15" s="58" t="s">
        <v>94</v>
      </c>
      <c r="J15" s="56" t="s">
        <v>39</v>
      </c>
      <c r="K15" s="52" t="s">
        <v>24</v>
      </c>
      <c r="L15" s="58" t="s">
        <v>39</v>
      </c>
      <c r="M15" s="53">
        <f t="shared" si="0"/>
        <v>23</v>
      </c>
      <c r="N15" s="54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 t="s">
        <v>79</v>
      </c>
      <c r="C16" s="67" t="s">
        <v>73</v>
      </c>
      <c r="D16" s="56" t="s">
        <v>94</v>
      </c>
      <c r="E16" s="52" t="s">
        <v>24</v>
      </c>
      <c r="F16" s="58" t="s">
        <v>39</v>
      </c>
      <c r="G16" s="56" t="s">
        <v>94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0</v>
      </c>
      <c r="O16" s="61">
        <v>1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49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234</v>
      </c>
      <c r="N17" s="34">
        <f t="shared" si="2"/>
        <v>275</v>
      </c>
      <c r="O17" s="35">
        <f t="shared" si="2"/>
        <v>2</v>
      </c>
      <c r="P17" s="36">
        <f t="shared" si="2"/>
        <v>12</v>
      </c>
      <c r="Q17" s="35">
        <f t="shared" si="2"/>
        <v>1</v>
      </c>
      <c r="R17" s="34">
        <f t="shared" si="2"/>
        <v>6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I31" sqref="I3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180" verticalDpi="18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W3" sqref="W3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53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52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80</v>
      </c>
      <c r="C10" s="66" t="s">
        <v>87</v>
      </c>
      <c r="D10" s="55" t="s">
        <v>95</v>
      </c>
      <c r="E10" s="49" t="s">
        <v>24</v>
      </c>
      <c r="F10" s="57" t="s">
        <v>94</v>
      </c>
      <c r="G10" s="55" t="s">
        <v>96</v>
      </c>
      <c r="H10" s="49" t="s">
        <v>24</v>
      </c>
      <c r="I10" s="57" t="s">
        <v>94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37</v>
      </c>
      <c r="N10" s="51">
        <f aca="true" t="shared" si="1" ref="N10:N16">F10+I10+L10</f>
        <v>42</v>
      </c>
      <c r="O10" s="59">
        <v>0</v>
      </c>
      <c r="P10" s="60">
        <v>2</v>
      </c>
      <c r="Q10" s="59">
        <v>0</v>
      </c>
      <c r="R10" s="60">
        <v>1</v>
      </c>
      <c r="S10" s="29"/>
    </row>
    <row r="11" spans="1:19" ht="30" customHeight="1">
      <c r="A11" s="144" t="s">
        <v>14</v>
      </c>
      <c r="B11" s="65" t="s">
        <v>81</v>
      </c>
      <c r="C11" s="66" t="s">
        <v>88</v>
      </c>
      <c r="D11" s="56" t="s">
        <v>97</v>
      </c>
      <c r="E11" s="52" t="s">
        <v>24</v>
      </c>
      <c r="F11" s="58" t="s">
        <v>94</v>
      </c>
      <c r="G11" s="56" t="s">
        <v>98</v>
      </c>
      <c r="H11" s="52" t="s">
        <v>24</v>
      </c>
      <c r="I11" s="58" t="s">
        <v>94</v>
      </c>
      <c r="J11" s="56" t="s">
        <v>39</v>
      </c>
      <c r="K11" s="52" t="s">
        <v>24</v>
      </c>
      <c r="L11" s="58" t="s">
        <v>39</v>
      </c>
      <c r="M11" s="53">
        <f t="shared" si="0"/>
        <v>32</v>
      </c>
      <c r="N11" s="54">
        <f t="shared" si="1"/>
        <v>42</v>
      </c>
      <c r="O11" s="61">
        <v>0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82</v>
      </c>
      <c r="C12" s="66" t="s">
        <v>89</v>
      </c>
      <c r="D12" s="56" t="s">
        <v>106</v>
      </c>
      <c r="E12" s="52" t="s">
        <v>24</v>
      </c>
      <c r="F12" s="58" t="s">
        <v>107</v>
      </c>
      <c r="G12" s="56" t="s">
        <v>108</v>
      </c>
      <c r="H12" s="52" t="s">
        <v>24</v>
      </c>
      <c r="I12" s="58" t="s">
        <v>94</v>
      </c>
      <c r="J12" s="56" t="s">
        <v>105</v>
      </c>
      <c r="K12" s="52" t="s">
        <v>24</v>
      </c>
      <c r="L12" s="58" t="s">
        <v>94</v>
      </c>
      <c r="M12" s="53">
        <f t="shared" si="0"/>
        <v>56</v>
      </c>
      <c r="N12" s="54">
        <f t="shared" si="1"/>
        <v>66</v>
      </c>
      <c r="O12" s="61">
        <v>1</v>
      </c>
      <c r="P12" s="62">
        <v>2</v>
      </c>
      <c r="Q12" s="61">
        <v>0</v>
      </c>
      <c r="R12" s="62">
        <v>1</v>
      </c>
      <c r="S12" s="29"/>
    </row>
    <row r="13" spans="1:19" ht="30" customHeight="1">
      <c r="A13" s="144" t="s">
        <v>15</v>
      </c>
      <c r="B13" s="67" t="s">
        <v>83</v>
      </c>
      <c r="C13" s="67" t="s">
        <v>90</v>
      </c>
      <c r="D13" s="56" t="s">
        <v>105</v>
      </c>
      <c r="E13" s="52" t="s">
        <v>24</v>
      </c>
      <c r="F13" s="58" t="s">
        <v>94</v>
      </c>
      <c r="G13" s="56" t="s">
        <v>105</v>
      </c>
      <c r="H13" s="52" t="s">
        <v>24</v>
      </c>
      <c r="I13" s="58" t="s">
        <v>94</v>
      </c>
      <c r="J13" s="56" t="s">
        <v>39</v>
      </c>
      <c r="K13" s="52" t="s">
        <v>24</v>
      </c>
      <c r="L13" s="58" t="s">
        <v>39</v>
      </c>
      <c r="M13" s="53">
        <f t="shared" si="0"/>
        <v>32</v>
      </c>
      <c r="N13" s="54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29"/>
    </row>
    <row r="14" spans="1:19" ht="30" customHeight="1">
      <c r="A14" s="144" t="s">
        <v>34</v>
      </c>
      <c r="B14" s="67" t="s">
        <v>84</v>
      </c>
      <c r="C14" s="67" t="s">
        <v>91</v>
      </c>
      <c r="D14" s="56" t="s">
        <v>98</v>
      </c>
      <c r="E14" s="52" t="s">
        <v>24</v>
      </c>
      <c r="F14" s="58" t="s">
        <v>94</v>
      </c>
      <c r="G14" s="56" t="s">
        <v>105</v>
      </c>
      <c r="H14" s="52" t="s">
        <v>24</v>
      </c>
      <c r="I14" s="58" t="s">
        <v>94</v>
      </c>
      <c r="J14" s="56" t="s">
        <v>39</v>
      </c>
      <c r="K14" s="52" t="s">
        <v>24</v>
      </c>
      <c r="L14" s="58" t="s">
        <v>39</v>
      </c>
      <c r="M14" s="53">
        <f t="shared" si="0"/>
        <v>33</v>
      </c>
      <c r="N14" s="54">
        <f t="shared" si="1"/>
        <v>42</v>
      </c>
      <c r="O14" s="61">
        <v>0</v>
      </c>
      <c r="P14" s="62">
        <v>2</v>
      </c>
      <c r="Q14" s="61">
        <v>0</v>
      </c>
      <c r="R14" s="62">
        <v>1</v>
      </c>
      <c r="S14" s="29"/>
    </row>
    <row r="15" spans="1:19" ht="30" customHeight="1">
      <c r="A15" s="144" t="s">
        <v>35</v>
      </c>
      <c r="B15" s="67" t="s">
        <v>85</v>
      </c>
      <c r="C15" s="67" t="s">
        <v>92</v>
      </c>
      <c r="D15" s="56" t="s">
        <v>94</v>
      </c>
      <c r="E15" s="52" t="s">
        <v>24</v>
      </c>
      <c r="F15" s="58" t="s">
        <v>96</v>
      </c>
      <c r="G15" s="56" t="s">
        <v>109</v>
      </c>
      <c r="H15" s="52" t="s">
        <v>24</v>
      </c>
      <c r="I15" s="58" t="s">
        <v>94</v>
      </c>
      <c r="J15" s="56" t="s">
        <v>95</v>
      </c>
      <c r="K15" s="52" t="s">
        <v>24</v>
      </c>
      <c r="L15" s="58" t="s">
        <v>94</v>
      </c>
      <c r="M15" s="53">
        <f t="shared" si="0"/>
        <v>48</v>
      </c>
      <c r="N15" s="54">
        <f t="shared" si="1"/>
        <v>60</v>
      </c>
      <c r="O15" s="61">
        <v>1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 t="s">
        <v>86</v>
      </c>
      <c r="C16" s="67" t="s">
        <v>93</v>
      </c>
      <c r="D16" s="56" t="s">
        <v>98</v>
      </c>
      <c r="E16" s="52" t="s">
        <v>24</v>
      </c>
      <c r="F16" s="58" t="s">
        <v>94</v>
      </c>
      <c r="G16" s="56" t="s">
        <v>103</v>
      </c>
      <c r="H16" s="52" t="s">
        <v>24</v>
      </c>
      <c r="I16" s="58" t="s">
        <v>102</v>
      </c>
      <c r="J16" s="56" t="s">
        <v>39</v>
      </c>
      <c r="K16" s="52" t="s">
        <v>24</v>
      </c>
      <c r="L16" s="58" t="s">
        <v>39</v>
      </c>
      <c r="M16" s="53">
        <f t="shared" si="0"/>
        <v>37</v>
      </c>
      <c r="N16" s="54">
        <f t="shared" si="1"/>
        <v>43</v>
      </c>
      <c r="O16" s="61">
        <v>0</v>
      </c>
      <c r="P16" s="62">
        <v>2</v>
      </c>
      <c r="Q16" s="61">
        <v>0</v>
      </c>
      <c r="R16" s="62">
        <v>1</v>
      </c>
      <c r="S16" s="29"/>
    </row>
    <row r="17" spans="1:19" ht="34.5" customHeight="1" thickBot="1">
      <c r="A17" s="30" t="s">
        <v>16</v>
      </c>
      <c r="B17" s="68" t="s">
        <v>52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275</v>
      </c>
      <c r="N17" s="34">
        <f t="shared" si="2"/>
        <v>337</v>
      </c>
      <c r="O17" s="35">
        <f t="shared" si="2"/>
        <v>2</v>
      </c>
      <c r="P17" s="36">
        <f t="shared" si="2"/>
        <v>14</v>
      </c>
      <c r="Q17" s="35">
        <f t="shared" si="2"/>
        <v>0</v>
      </c>
      <c r="R17" s="34">
        <f t="shared" si="2"/>
        <v>7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180" verticalDpi="18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50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52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118</v>
      </c>
      <c r="C10" s="66" t="s">
        <v>128</v>
      </c>
      <c r="D10" s="55" t="s">
        <v>94</v>
      </c>
      <c r="E10" s="49" t="s">
        <v>24</v>
      </c>
      <c r="F10" s="57" t="s">
        <v>110</v>
      </c>
      <c r="G10" s="55" t="s">
        <v>94</v>
      </c>
      <c r="H10" s="49" t="s">
        <v>24</v>
      </c>
      <c r="I10" s="57" t="s">
        <v>110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14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119</v>
      </c>
      <c r="C11" s="66" t="s">
        <v>129</v>
      </c>
      <c r="D11" s="56" t="s">
        <v>111</v>
      </c>
      <c r="E11" s="52" t="s">
        <v>24</v>
      </c>
      <c r="F11" s="58" t="s">
        <v>94</v>
      </c>
      <c r="G11" s="56" t="s">
        <v>133</v>
      </c>
      <c r="H11" s="52" t="s">
        <v>24</v>
      </c>
      <c r="I11" s="58" t="s">
        <v>94</v>
      </c>
      <c r="J11" s="56" t="s">
        <v>39</v>
      </c>
      <c r="K11" s="52" t="s">
        <v>24</v>
      </c>
      <c r="L11" s="58" t="s">
        <v>39</v>
      </c>
      <c r="M11" s="53">
        <f t="shared" si="0"/>
        <v>22</v>
      </c>
      <c r="N11" s="54">
        <f t="shared" si="1"/>
        <v>42</v>
      </c>
      <c r="O11" s="61">
        <v>0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120</v>
      </c>
      <c r="C12" s="66" t="s">
        <v>89</v>
      </c>
      <c r="D12" s="56" t="s">
        <v>94</v>
      </c>
      <c r="E12" s="52" t="s">
        <v>24</v>
      </c>
      <c r="F12" s="58" t="s">
        <v>97</v>
      </c>
      <c r="G12" s="56" t="s">
        <v>94</v>
      </c>
      <c r="H12" s="52" t="s">
        <v>24</v>
      </c>
      <c r="I12" s="58" t="s">
        <v>95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34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121</v>
      </c>
      <c r="C13" s="67" t="s">
        <v>130</v>
      </c>
      <c r="D13" s="56" t="s">
        <v>94</v>
      </c>
      <c r="E13" s="52" t="s">
        <v>24</v>
      </c>
      <c r="F13" s="58" t="s">
        <v>97</v>
      </c>
      <c r="G13" s="56" t="s">
        <v>104</v>
      </c>
      <c r="H13" s="52" t="s">
        <v>24</v>
      </c>
      <c r="I13" s="58" t="s">
        <v>94</v>
      </c>
      <c r="J13" s="56" t="s">
        <v>94</v>
      </c>
      <c r="K13" s="52" t="s">
        <v>24</v>
      </c>
      <c r="L13" s="58" t="s">
        <v>109</v>
      </c>
      <c r="M13" s="53">
        <f t="shared" si="0"/>
        <v>54</v>
      </c>
      <c r="N13" s="54">
        <f t="shared" si="1"/>
        <v>44</v>
      </c>
      <c r="O13" s="61">
        <v>2</v>
      </c>
      <c r="P13" s="62">
        <v>1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122</v>
      </c>
      <c r="C14" s="67" t="s">
        <v>131</v>
      </c>
      <c r="D14" s="56" t="s">
        <v>94</v>
      </c>
      <c r="E14" s="52" t="s">
        <v>24</v>
      </c>
      <c r="F14" s="58" t="s">
        <v>98</v>
      </c>
      <c r="G14" s="56" t="s">
        <v>94</v>
      </c>
      <c r="H14" s="52" t="s">
        <v>24</v>
      </c>
      <c r="I14" s="58" t="s">
        <v>133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30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123</v>
      </c>
      <c r="C15" s="67" t="s">
        <v>132</v>
      </c>
      <c r="D15" s="56" t="s">
        <v>97</v>
      </c>
      <c r="E15" s="52" t="s">
        <v>24</v>
      </c>
      <c r="F15" s="58" t="s">
        <v>94</v>
      </c>
      <c r="G15" s="56" t="s">
        <v>98</v>
      </c>
      <c r="H15" s="52" t="s">
        <v>24</v>
      </c>
      <c r="I15" s="58" t="s">
        <v>94</v>
      </c>
      <c r="J15" s="56" t="s">
        <v>39</v>
      </c>
      <c r="K15" s="52" t="s">
        <v>24</v>
      </c>
      <c r="L15" s="58" t="s">
        <v>39</v>
      </c>
      <c r="M15" s="53">
        <f t="shared" si="0"/>
        <v>32</v>
      </c>
      <c r="N15" s="54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29"/>
    </row>
    <row r="16" spans="1:19" ht="30" customHeight="1" thickBot="1">
      <c r="A16" s="144" t="s">
        <v>23</v>
      </c>
      <c r="B16" s="67" t="s">
        <v>124</v>
      </c>
      <c r="C16" s="67" t="s">
        <v>93</v>
      </c>
      <c r="D16" s="56" t="s">
        <v>94</v>
      </c>
      <c r="E16" s="52" t="s">
        <v>24</v>
      </c>
      <c r="F16" s="58" t="s">
        <v>105</v>
      </c>
      <c r="G16" s="56" t="s">
        <v>94</v>
      </c>
      <c r="H16" s="52" t="s">
        <v>24</v>
      </c>
      <c r="I16" s="58" t="s">
        <v>101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27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50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276</v>
      </c>
      <c r="N17" s="34">
        <f t="shared" si="2"/>
        <v>233</v>
      </c>
      <c r="O17" s="35">
        <f t="shared" si="2"/>
        <v>10</v>
      </c>
      <c r="P17" s="36">
        <f t="shared" si="2"/>
        <v>5</v>
      </c>
      <c r="Q17" s="35">
        <f t="shared" si="2"/>
        <v>5</v>
      </c>
      <c r="R17" s="34">
        <f t="shared" si="2"/>
        <v>2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N32" sqref="N32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C17" sqref="C1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50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51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118</v>
      </c>
      <c r="C10" s="66" t="s">
        <v>141</v>
      </c>
      <c r="D10" s="55" t="s">
        <v>94</v>
      </c>
      <c r="E10" s="49" t="s">
        <v>24</v>
      </c>
      <c r="F10" s="57" t="s">
        <v>111</v>
      </c>
      <c r="G10" s="55" t="s">
        <v>94</v>
      </c>
      <c r="H10" s="49" t="s">
        <v>24</v>
      </c>
      <c r="I10" s="57" t="s">
        <v>97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24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138</v>
      </c>
      <c r="C11" s="66" t="s">
        <v>142</v>
      </c>
      <c r="D11" s="56" t="s">
        <v>94</v>
      </c>
      <c r="E11" s="52" t="s">
        <v>24</v>
      </c>
      <c r="F11" s="58" t="s">
        <v>101</v>
      </c>
      <c r="G11" s="56" t="s">
        <v>94</v>
      </c>
      <c r="H11" s="52" t="s">
        <v>24</v>
      </c>
      <c r="I11" s="58" t="s">
        <v>133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24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120</v>
      </c>
      <c r="C12" s="66" t="s">
        <v>82</v>
      </c>
      <c r="D12" s="56" t="s">
        <v>94</v>
      </c>
      <c r="E12" s="52" t="s">
        <v>24</v>
      </c>
      <c r="F12" s="58" t="s">
        <v>108</v>
      </c>
      <c r="G12" s="56" t="s">
        <v>94</v>
      </c>
      <c r="H12" s="52" t="s">
        <v>24</v>
      </c>
      <c r="I12" s="58" t="s">
        <v>108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28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139</v>
      </c>
      <c r="C13" s="67" t="s">
        <v>83</v>
      </c>
      <c r="D13" s="56" t="s">
        <v>94</v>
      </c>
      <c r="E13" s="52" t="s">
        <v>24</v>
      </c>
      <c r="F13" s="58" t="s">
        <v>95</v>
      </c>
      <c r="G13" s="56" t="s">
        <v>94</v>
      </c>
      <c r="H13" s="52" t="s">
        <v>24</v>
      </c>
      <c r="I13" s="58" t="s">
        <v>100</v>
      </c>
      <c r="J13" s="56" t="s">
        <v>39</v>
      </c>
      <c r="K13" s="52" t="s">
        <v>24</v>
      </c>
      <c r="L13" s="58" t="s">
        <v>39</v>
      </c>
      <c r="M13" s="53">
        <f t="shared" si="0"/>
        <v>42</v>
      </c>
      <c r="N13" s="54">
        <f t="shared" si="1"/>
        <v>29</v>
      </c>
      <c r="O13" s="61">
        <v>2</v>
      </c>
      <c r="P13" s="62">
        <v>0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140</v>
      </c>
      <c r="C14" s="67" t="s">
        <v>143</v>
      </c>
      <c r="D14" s="56" t="s">
        <v>94</v>
      </c>
      <c r="E14" s="52" t="s">
        <v>24</v>
      </c>
      <c r="F14" s="58" t="s">
        <v>98</v>
      </c>
      <c r="G14" s="56" t="s">
        <v>94</v>
      </c>
      <c r="H14" s="52" t="s">
        <v>24</v>
      </c>
      <c r="I14" s="58" t="s">
        <v>95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36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123</v>
      </c>
      <c r="C15" s="67" t="s">
        <v>144</v>
      </c>
      <c r="D15" s="56" t="s">
        <v>94</v>
      </c>
      <c r="E15" s="52" t="s">
        <v>24</v>
      </c>
      <c r="F15" s="58" t="s">
        <v>104</v>
      </c>
      <c r="G15" s="56" t="s">
        <v>94</v>
      </c>
      <c r="H15" s="52" t="s">
        <v>24</v>
      </c>
      <c r="I15" s="58" t="s">
        <v>97</v>
      </c>
      <c r="J15" s="56" t="s">
        <v>39</v>
      </c>
      <c r="K15" s="52" t="s">
        <v>24</v>
      </c>
      <c r="L15" s="58" t="s">
        <v>39</v>
      </c>
      <c r="M15" s="53">
        <f t="shared" si="0"/>
        <v>42</v>
      </c>
      <c r="N15" s="54">
        <f t="shared" si="1"/>
        <v>27</v>
      </c>
      <c r="O15" s="61">
        <v>2</v>
      </c>
      <c r="P15" s="62">
        <v>0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124</v>
      </c>
      <c r="C16" s="67" t="s">
        <v>86</v>
      </c>
      <c r="D16" s="56" t="s">
        <v>94</v>
      </c>
      <c r="E16" s="52" t="s">
        <v>24</v>
      </c>
      <c r="F16" s="58" t="s">
        <v>104</v>
      </c>
      <c r="G16" s="56" t="s">
        <v>94</v>
      </c>
      <c r="H16" s="52" t="s">
        <v>24</v>
      </c>
      <c r="I16" s="58" t="s">
        <v>108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26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50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294</v>
      </c>
      <c r="N17" s="34">
        <f t="shared" si="2"/>
        <v>194</v>
      </c>
      <c r="O17" s="35">
        <f t="shared" si="2"/>
        <v>14</v>
      </c>
      <c r="P17" s="36">
        <f t="shared" si="2"/>
        <v>0</v>
      </c>
      <c r="Q17" s="35">
        <f t="shared" si="2"/>
        <v>7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2">
      <selection activeCell="U27" sqref="U27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T2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26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/>
      <c r="C10" s="66"/>
      <c r="D10" s="55" t="s">
        <v>39</v>
      </c>
      <c r="E10" s="49" t="s">
        <v>24</v>
      </c>
      <c r="F10" s="57" t="s">
        <v>39</v>
      </c>
      <c r="G10" s="55" t="s">
        <v>39</v>
      </c>
      <c r="H10" s="49" t="s">
        <v>24</v>
      </c>
      <c r="I10" s="57" t="s">
        <v>39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0</v>
      </c>
      <c r="N10" s="51">
        <f aca="true" t="shared" si="1" ref="N10:N16">F10+I10+L10</f>
        <v>0</v>
      </c>
      <c r="O10" s="59">
        <v>0</v>
      </c>
      <c r="P10" s="60">
        <v>0</v>
      </c>
      <c r="Q10" s="59">
        <v>0</v>
      </c>
      <c r="R10" s="60">
        <v>0</v>
      </c>
      <c r="S10" s="29"/>
    </row>
    <row r="11" spans="1:19" ht="30" customHeight="1">
      <c r="A11" s="144" t="s">
        <v>14</v>
      </c>
      <c r="B11" s="65"/>
      <c r="C11" s="66"/>
      <c r="D11" s="56" t="s">
        <v>39</v>
      </c>
      <c r="E11" s="52" t="s">
        <v>24</v>
      </c>
      <c r="F11" s="58" t="s">
        <v>39</v>
      </c>
      <c r="G11" s="56" t="s">
        <v>39</v>
      </c>
      <c r="H11" s="52" t="s">
        <v>24</v>
      </c>
      <c r="I11" s="58" t="s">
        <v>39</v>
      </c>
      <c r="J11" s="56" t="s">
        <v>39</v>
      </c>
      <c r="K11" s="52" t="s">
        <v>24</v>
      </c>
      <c r="L11" s="58" t="s">
        <v>39</v>
      </c>
      <c r="M11" s="53">
        <f t="shared" si="0"/>
        <v>0</v>
      </c>
      <c r="N11" s="54">
        <f t="shared" si="1"/>
        <v>0</v>
      </c>
      <c r="O11" s="61">
        <v>0</v>
      </c>
      <c r="P11" s="62">
        <v>0</v>
      </c>
      <c r="Q11" s="61">
        <v>0</v>
      </c>
      <c r="R11" s="62">
        <v>0</v>
      </c>
      <c r="S11" s="29"/>
    </row>
    <row r="12" spans="1:19" ht="30" customHeight="1">
      <c r="A12" s="144" t="s">
        <v>13</v>
      </c>
      <c r="B12" s="65"/>
      <c r="C12" s="66"/>
      <c r="D12" s="56" t="s">
        <v>39</v>
      </c>
      <c r="E12" s="52" t="s">
        <v>24</v>
      </c>
      <c r="F12" s="58" t="s">
        <v>39</v>
      </c>
      <c r="G12" s="56" t="s">
        <v>39</v>
      </c>
      <c r="H12" s="52" t="s">
        <v>24</v>
      </c>
      <c r="I12" s="58" t="s">
        <v>39</v>
      </c>
      <c r="J12" s="56" t="s">
        <v>39</v>
      </c>
      <c r="K12" s="52" t="s">
        <v>24</v>
      </c>
      <c r="L12" s="58" t="s">
        <v>39</v>
      </c>
      <c r="M12" s="53">
        <f t="shared" si="0"/>
        <v>0</v>
      </c>
      <c r="N12" s="54">
        <f t="shared" si="1"/>
        <v>0</v>
      </c>
      <c r="O12" s="61">
        <v>0</v>
      </c>
      <c r="P12" s="62">
        <v>0</v>
      </c>
      <c r="Q12" s="61">
        <v>0</v>
      </c>
      <c r="R12" s="62">
        <v>0</v>
      </c>
      <c r="S12" s="29"/>
    </row>
    <row r="13" spans="1:19" ht="30" customHeight="1">
      <c r="A13" s="144" t="s">
        <v>15</v>
      </c>
      <c r="B13" s="67"/>
      <c r="C13" s="67"/>
      <c r="D13" s="56" t="s">
        <v>39</v>
      </c>
      <c r="E13" s="52" t="s">
        <v>24</v>
      </c>
      <c r="F13" s="58" t="s">
        <v>39</v>
      </c>
      <c r="G13" s="56" t="s">
        <v>39</v>
      </c>
      <c r="H13" s="52" t="s">
        <v>24</v>
      </c>
      <c r="I13" s="58" t="s">
        <v>39</v>
      </c>
      <c r="J13" s="56" t="s">
        <v>39</v>
      </c>
      <c r="K13" s="52" t="s">
        <v>24</v>
      </c>
      <c r="L13" s="58" t="s">
        <v>39</v>
      </c>
      <c r="M13" s="53">
        <f t="shared" si="0"/>
        <v>0</v>
      </c>
      <c r="N13" s="54">
        <f t="shared" si="1"/>
        <v>0</v>
      </c>
      <c r="O13" s="61">
        <v>0</v>
      </c>
      <c r="P13" s="62">
        <v>0</v>
      </c>
      <c r="Q13" s="61">
        <v>0</v>
      </c>
      <c r="R13" s="62">
        <v>0</v>
      </c>
      <c r="S13" s="29"/>
    </row>
    <row r="14" spans="1:19" ht="30" customHeight="1">
      <c r="A14" s="144" t="s">
        <v>34</v>
      </c>
      <c r="B14" s="67"/>
      <c r="C14" s="67"/>
      <c r="D14" s="56" t="s">
        <v>39</v>
      </c>
      <c r="E14" s="52" t="s">
        <v>24</v>
      </c>
      <c r="F14" s="58" t="s">
        <v>39</v>
      </c>
      <c r="G14" s="56" t="s">
        <v>39</v>
      </c>
      <c r="H14" s="52" t="s">
        <v>24</v>
      </c>
      <c r="I14" s="58" t="s">
        <v>39</v>
      </c>
      <c r="J14" s="56" t="s">
        <v>39</v>
      </c>
      <c r="K14" s="52" t="s">
        <v>24</v>
      </c>
      <c r="L14" s="58" t="s">
        <v>39</v>
      </c>
      <c r="M14" s="53">
        <f t="shared" si="0"/>
        <v>0</v>
      </c>
      <c r="N14" s="54">
        <f t="shared" si="1"/>
        <v>0</v>
      </c>
      <c r="O14" s="61">
        <v>0</v>
      </c>
      <c r="P14" s="62">
        <v>0</v>
      </c>
      <c r="Q14" s="61">
        <v>0</v>
      </c>
      <c r="R14" s="62">
        <v>0</v>
      </c>
      <c r="S14" s="29"/>
    </row>
    <row r="15" spans="1:19" ht="30" customHeight="1">
      <c r="A15" s="144" t="s">
        <v>35</v>
      </c>
      <c r="B15" s="67"/>
      <c r="C15" s="67"/>
      <c r="D15" s="56" t="s">
        <v>39</v>
      </c>
      <c r="E15" s="52" t="s">
        <v>24</v>
      </c>
      <c r="F15" s="58" t="s">
        <v>39</v>
      </c>
      <c r="G15" s="56" t="s">
        <v>39</v>
      </c>
      <c r="H15" s="52" t="s">
        <v>24</v>
      </c>
      <c r="I15" s="58" t="s">
        <v>39</v>
      </c>
      <c r="J15" s="56" t="s">
        <v>39</v>
      </c>
      <c r="K15" s="52" t="s">
        <v>24</v>
      </c>
      <c r="L15" s="58" t="s">
        <v>39</v>
      </c>
      <c r="M15" s="53">
        <f t="shared" si="0"/>
        <v>0</v>
      </c>
      <c r="N15" s="54">
        <f t="shared" si="1"/>
        <v>0</v>
      </c>
      <c r="O15" s="61">
        <v>0</v>
      </c>
      <c r="P15" s="62">
        <v>0</v>
      </c>
      <c r="Q15" s="61">
        <v>0</v>
      </c>
      <c r="R15" s="62">
        <v>0</v>
      </c>
      <c r="S15" s="29"/>
    </row>
    <row r="16" spans="1:19" ht="30" customHeight="1" thickBot="1">
      <c r="A16" s="144" t="s">
        <v>23</v>
      </c>
      <c r="B16" s="67"/>
      <c r="C16" s="67"/>
      <c r="D16" s="56" t="s">
        <v>39</v>
      </c>
      <c r="E16" s="52" t="s">
        <v>24</v>
      </c>
      <c r="F16" s="58" t="s">
        <v>39</v>
      </c>
      <c r="G16" s="56" t="s">
        <v>39</v>
      </c>
      <c r="H16" s="52" t="s">
        <v>24</v>
      </c>
      <c r="I16" s="58" t="s">
        <v>39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0</v>
      </c>
      <c r="O16" s="61">
        <v>0</v>
      </c>
      <c r="P16" s="62">
        <v>0</v>
      </c>
      <c r="Q16" s="61">
        <v>0</v>
      </c>
      <c r="R16" s="62">
        <v>0</v>
      </c>
      <c r="S16" s="29"/>
    </row>
    <row r="17" spans="1:19" ht="34.5" customHeight="1" thickBot="1">
      <c r="A17" s="30" t="s">
        <v>16</v>
      </c>
      <c r="B17" s="68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0</v>
      </c>
      <c r="N17" s="34">
        <f t="shared" si="2"/>
        <v>0</v>
      </c>
      <c r="O17" s="35">
        <f t="shared" si="2"/>
        <v>0</v>
      </c>
      <c r="P17" s="36">
        <f t="shared" si="2"/>
        <v>0</v>
      </c>
      <c r="Q17" s="35">
        <f t="shared" si="2"/>
        <v>0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B20"/>
  <sheetViews>
    <sheetView zoomScalePageLayoutView="0" workbookViewId="0" topLeftCell="B1">
      <selection activeCell="T20" sqref="T20"/>
    </sheetView>
  </sheetViews>
  <sheetFormatPr defaultColWidth="9.00390625" defaultRowHeight="12.75"/>
  <cols>
    <col min="1" max="1" width="1.875" style="0" customWidth="1"/>
    <col min="2" max="2" width="8.125" style="0" customWidth="1"/>
    <col min="3" max="5" width="12.75390625" style="0" customWidth="1"/>
    <col min="6" max="6" width="5.25390625" style="0" customWidth="1"/>
    <col min="7" max="7" width="1.75390625" style="0" customWidth="1"/>
    <col min="8" max="9" width="5.25390625" style="0" customWidth="1"/>
    <col min="10" max="10" width="1.75390625" style="0" customWidth="1"/>
    <col min="11" max="12" width="5.25390625" style="0" customWidth="1"/>
    <col min="13" max="13" width="1.75390625" style="0" customWidth="1"/>
    <col min="14" max="15" width="5.25390625" style="0" customWidth="1"/>
    <col min="16" max="16" width="1.75390625" style="0" customWidth="1"/>
    <col min="17" max="17" width="5.25390625" style="0" customWidth="1"/>
    <col min="18" max="18" width="4.75390625" style="0" customWidth="1"/>
    <col min="19" max="19" width="1.75390625" style="0" customWidth="1"/>
    <col min="20" max="21" width="4.75390625" style="0" customWidth="1"/>
    <col min="22" max="22" width="1.75390625" style="0" customWidth="1"/>
    <col min="23" max="24" width="4.75390625" style="0" customWidth="1"/>
    <col min="25" max="25" width="1.75390625" style="0" customWidth="1"/>
    <col min="26" max="26" width="4.75390625" style="0" customWidth="1"/>
    <col min="27" max="27" width="5.75390625" style="0" customWidth="1"/>
  </cols>
  <sheetData>
    <row r="1" spans="2:28" ht="33.75">
      <c r="B1" s="201" t="s">
        <v>42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2:28" ht="23.25">
      <c r="B2" s="202" t="s">
        <v>38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</row>
    <row r="3" spans="2:28" ht="23.25">
      <c r="B3" s="202" t="s">
        <v>43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</row>
    <row r="4" ht="12" customHeight="1" thickBot="1"/>
    <row r="5" spans="2:28" ht="12.75" customHeight="1">
      <c r="B5" s="146"/>
      <c r="C5" s="147"/>
      <c r="D5" s="147"/>
      <c r="E5" s="148"/>
      <c r="F5" s="186" t="s">
        <v>25</v>
      </c>
      <c r="G5" s="187"/>
      <c r="H5" s="188"/>
      <c r="I5" s="186" t="s">
        <v>26</v>
      </c>
      <c r="J5" s="187"/>
      <c r="K5" s="188"/>
      <c r="L5" s="186" t="s">
        <v>27</v>
      </c>
      <c r="M5" s="187"/>
      <c r="N5" s="188"/>
      <c r="O5" s="186" t="s">
        <v>28</v>
      </c>
      <c r="P5" s="187"/>
      <c r="Q5" s="188"/>
      <c r="R5" s="204" t="s">
        <v>29</v>
      </c>
      <c r="S5" s="205"/>
      <c r="T5" s="205"/>
      <c r="U5" s="205"/>
      <c r="V5" s="205"/>
      <c r="W5" s="205"/>
      <c r="X5" s="205"/>
      <c r="Y5" s="205"/>
      <c r="Z5" s="205"/>
      <c r="AA5" s="205"/>
      <c r="AB5" s="206"/>
    </row>
    <row r="6" spans="2:28" ht="12.75" customHeight="1">
      <c r="B6" s="149"/>
      <c r="C6" s="150"/>
      <c r="D6" s="150"/>
      <c r="E6" s="151"/>
      <c r="F6" s="189"/>
      <c r="G6" s="190"/>
      <c r="H6" s="191"/>
      <c r="I6" s="189"/>
      <c r="J6" s="190"/>
      <c r="K6" s="191"/>
      <c r="L6" s="189"/>
      <c r="M6" s="190"/>
      <c r="N6" s="191"/>
      <c r="O6" s="189"/>
      <c r="P6" s="190"/>
      <c r="Q6" s="191"/>
      <c r="R6" s="207"/>
      <c r="S6" s="208"/>
      <c r="T6" s="208"/>
      <c r="U6" s="208"/>
      <c r="V6" s="208"/>
      <c r="W6" s="208"/>
      <c r="X6" s="208"/>
      <c r="Y6" s="208"/>
      <c r="Z6" s="208"/>
      <c r="AA6" s="208"/>
      <c r="AB6" s="209"/>
    </row>
    <row r="7" spans="2:28" ht="13.5" customHeight="1" thickBot="1">
      <c r="B7" s="149"/>
      <c r="C7" s="150"/>
      <c r="D7" s="150"/>
      <c r="E7" s="151"/>
      <c r="F7" s="189"/>
      <c r="G7" s="190"/>
      <c r="H7" s="191"/>
      <c r="I7" s="189"/>
      <c r="J7" s="190"/>
      <c r="K7" s="191"/>
      <c r="L7" s="189"/>
      <c r="M7" s="190"/>
      <c r="N7" s="191"/>
      <c r="O7" s="189"/>
      <c r="P7" s="190"/>
      <c r="Q7" s="191"/>
      <c r="R7" s="210"/>
      <c r="S7" s="211"/>
      <c r="T7" s="211"/>
      <c r="U7" s="211"/>
      <c r="V7" s="211"/>
      <c r="W7" s="211"/>
      <c r="X7" s="211"/>
      <c r="Y7" s="211"/>
      <c r="Z7" s="211"/>
      <c r="AA7" s="211"/>
      <c r="AB7" s="212"/>
    </row>
    <row r="8" spans="2:28" ht="13.5" customHeight="1" thickBot="1">
      <c r="B8" s="152"/>
      <c r="C8" s="153"/>
      <c r="D8" s="153"/>
      <c r="E8" s="154"/>
      <c r="F8" s="192"/>
      <c r="G8" s="193"/>
      <c r="H8" s="194"/>
      <c r="I8" s="192"/>
      <c r="J8" s="193"/>
      <c r="K8" s="194"/>
      <c r="L8" s="192"/>
      <c r="M8" s="193"/>
      <c r="N8" s="194"/>
      <c r="O8" s="192"/>
      <c r="P8" s="193"/>
      <c r="Q8" s="194"/>
      <c r="R8" s="180" t="s">
        <v>30</v>
      </c>
      <c r="S8" s="181"/>
      <c r="T8" s="182"/>
      <c r="U8" s="180" t="s">
        <v>36</v>
      </c>
      <c r="V8" s="181"/>
      <c r="W8" s="182"/>
      <c r="X8" s="203" t="s">
        <v>31</v>
      </c>
      <c r="Y8" s="203"/>
      <c r="Z8" s="203"/>
      <c r="AA8" s="69" t="s">
        <v>32</v>
      </c>
      <c r="AB8" s="69" t="s">
        <v>33</v>
      </c>
    </row>
    <row r="9" spans="2:28" ht="19.5" customHeight="1">
      <c r="B9" s="183" t="s">
        <v>25</v>
      </c>
      <c r="C9" s="92"/>
      <c r="D9" s="70"/>
      <c r="E9" s="71"/>
      <c r="F9" s="146"/>
      <c r="G9" s="147"/>
      <c r="H9" s="155"/>
      <c r="I9" s="101">
        <v>7</v>
      </c>
      <c r="J9" s="102" t="s">
        <v>24</v>
      </c>
      <c r="K9" s="103">
        <v>0</v>
      </c>
      <c r="L9" s="101">
        <v>5</v>
      </c>
      <c r="M9" s="102" t="s">
        <v>24</v>
      </c>
      <c r="N9" s="103">
        <v>2</v>
      </c>
      <c r="O9" s="101"/>
      <c r="P9" s="102" t="s">
        <v>24</v>
      </c>
      <c r="Q9" s="103"/>
      <c r="R9" s="106"/>
      <c r="S9" s="107"/>
      <c r="T9" s="108"/>
      <c r="U9" s="107"/>
      <c r="V9" s="107"/>
      <c r="W9" s="108"/>
      <c r="X9" s="98">
        <f>O9+L9+I9</f>
        <v>12</v>
      </c>
      <c r="Y9" s="99" t="s">
        <v>24</v>
      </c>
      <c r="Z9" s="100">
        <f>Q9+N9+K9</f>
        <v>2</v>
      </c>
      <c r="AA9" s="198">
        <v>2</v>
      </c>
      <c r="AB9" s="195"/>
    </row>
    <row r="10" spans="2:28" ht="19.5" customHeight="1">
      <c r="B10" s="184"/>
      <c r="C10" s="158" t="s">
        <v>50</v>
      </c>
      <c r="D10" s="72"/>
      <c r="E10" s="73"/>
      <c r="F10" s="149"/>
      <c r="G10" s="150"/>
      <c r="H10" s="151"/>
      <c r="I10" s="112">
        <v>14</v>
      </c>
      <c r="J10" s="110" t="s">
        <v>24</v>
      </c>
      <c r="K10" s="113">
        <v>0</v>
      </c>
      <c r="L10" s="112">
        <v>10</v>
      </c>
      <c r="M10" s="110" t="s">
        <v>24</v>
      </c>
      <c r="N10" s="113">
        <v>5</v>
      </c>
      <c r="O10" s="112"/>
      <c r="P10" s="110" t="s">
        <v>24</v>
      </c>
      <c r="Q10" s="113"/>
      <c r="R10" s="76"/>
      <c r="S10" s="78"/>
      <c r="T10" s="80"/>
      <c r="U10" s="139">
        <f>O10+L10+I10</f>
        <v>24</v>
      </c>
      <c r="V10" s="137" t="s">
        <v>24</v>
      </c>
      <c r="W10" s="138">
        <f>Q10+N10+K10</f>
        <v>5</v>
      </c>
      <c r="X10" s="82"/>
      <c r="Y10" s="84"/>
      <c r="Z10" s="86"/>
      <c r="AA10" s="199"/>
      <c r="AB10" s="196"/>
    </row>
    <row r="11" spans="2:28" ht="19.5" customHeight="1" thickBot="1">
      <c r="B11" s="184"/>
      <c r="C11" s="93"/>
      <c r="D11" s="72"/>
      <c r="E11" s="73"/>
      <c r="F11" s="149"/>
      <c r="G11" s="150"/>
      <c r="H11" s="156"/>
      <c r="I11" s="116">
        <v>294</v>
      </c>
      <c r="J11" s="117" t="s">
        <v>24</v>
      </c>
      <c r="K11" s="118">
        <v>194</v>
      </c>
      <c r="L11" s="116">
        <v>276</v>
      </c>
      <c r="M11" s="117" t="s">
        <v>24</v>
      </c>
      <c r="N11" s="118">
        <v>233</v>
      </c>
      <c r="O11" s="116"/>
      <c r="P11" s="117" t="s">
        <v>24</v>
      </c>
      <c r="Q11" s="118"/>
      <c r="R11" s="131">
        <f>I11+L11+O11</f>
        <v>570</v>
      </c>
      <c r="S11" s="132" t="s">
        <v>24</v>
      </c>
      <c r="T11" s="133">
        <f>K11+N11+Q11</f>
        <v>427</v>
      </c>
      <c r="U11" s="77"/>
      <c r="V11" s="77"/>
      <c r="W11" s="79"/>
      <c r="X11" s="81"/>
      <c r="Y11" s="83"/>
      <c r="Z11" s="85"/>
      <c r="AA11" s="199"/>
      <c r="AB11" s="196"/>
    </row>
    <row r="12" spans="2:28" ht="19.5" customHeight="1">
      <c r="B12" s="183" t="s">
        <v>26</v>
      </c>
      <c r="C12" s="92"/>
      <c r="D12" s="70"/>
      <c r="E12" s="71"/>
      <c r="F12" s="104">
        <f>IF(K9="","",K9)</f>
        <v>0</v>
      </c>
      <c r="G12" s="102" t="s">
        <v>24</v>
      </c>
      <c r="H12" s="105">
        <f>IF(I9="","",I9)</f>
        <v>7</v>
      </c>
      <c r="I12" s="146"/>
      <c r="J12" s="147"/>
      <c r="K12" s="155"/>
      <c r="L12" s="101">
        <v>0</v>
      </c>
      <c r="M12" s="102" t="s">
        <v>24</v>
      </c>
      <c r="N12" s="103">
        <v>7</v>
      </c>
      <c r="O12" s="101"/>
      <c r="P12" s="102" t="s">
        <v>24</v>
      </c>
      <c r="Q12" s="103"/>
      <c r="R12" s="95"/>
      <c r="S12" s="96"/>
      <c r="T12" s="97"/>
      <c r="U12" s="96"/>
      <c r="V12" s="96"/>
      <c r="W12" s="97"/>
      <c r="X12" s="98">
        <f>O12+L12+K9</f>
        <v>0</v>
      </c>
      <c r="Y12" s="99" t="s">
        <v>24</v>
      </c>
      <c r="Z12" s="100">
        <f>Q12+N12+I9</f>
        <v>14</v>
      </c>
      <c r="AA12" s="198">
        <v>0</v>
      </c>
      <c r="AB12" s="195"/>
    </row>
    <row r="13" spans="2:28" ht="19.5" customHeight="1">
      <c r="B13" s="184"/>
      <c r="C13" s="158" t="s">
        <v>51</v>
      </c>
      <c r="D13" s="72"/>
      <c r="E13" s="73"/>
      <c r="F13" s="109">
        <f>IF(K10="","",K10)</f>
        <v>0</v>
      </c>
      <c r="G13" s="110" t="s">
        <v>24</v>
      </c>
      <c r="H13" s="111">
        <f>IF(I10="","",I10)</f>
        <v>14</v>
      </c>
      <c r="I13" s="149"/>
      <c r="J13" s="150"/>
      <c r="K13" s="151"/>
      <c r="L13" s="112">
        <v>2</v>
      </c>
      <c r="M13" s="110" t="s">
        <v>24</v>
      </c>
      <c r="N13" s="113">
        <v>14</v>
      </c>
      <c r="O13" s="112"/>
      <c r="P13" s="110" t="s">
        <v>24</v>
      </c>
      <c r="Q13" s="113"/>
      <c r="R13" s="76"/>
      <c r="S13" s="78"/>
      <c r="T13" s="80"/>
      <c r="U13" s="139">
        <f>O13+L13+K10</f>
        <v>2</v>
      </c>
      <c r="V13" s="137" t="s">
        <v>24</v>
      </c>
      <c r="W13" s="138">
        <f>Q13+N13+I10</f>
        <v>28</v>
      </c>
      <c r="X13" s="82"/>
      <c r="Y13" s="84"/>
      <c r="Z13" s="86"/>
      <c r="AA13" s="199"/>
      <c r="AB13" s="196"/>
    </row>
    <row r="14" spans="2:28" ht="19.5" customHeight="1" thickBot="1">
      <c r="B14" s="184"/>
      <c r="C14" s="93"/>
      <c r="D14" s="72"/>
      <c r="E14" s="73"/>
      <c r="F14" s="119">
        <f>IF(K11="","",K11)</f>
        <v>194</v>
      </c>
      <c r="G14" s="117" t="s">
        <v>24</v>
      </c>
      <c r="H14" s="120">
        <f>IF(I11="","",I11)</f>
        <v>294</v>
      </c>
      <c r="I14" s="149"/>
      <c r="J14" s="150"/>
      <c r="K14" s="156"/>
      <c r="L14" s="116">
        <v>275</v>
      </c>
      <c r="M14" s="117" t="s">
        <v>24</v>
      </c>
      <c r="N14" s="118">
        <v>337</v>
      </c>
      <c r="O14" s="116"/>
      <c r="P14" s="117" t="s">
        <v>24</v>
      </c>
      <c r="Q14" s="118"/>
      <c r="R14" s="131">
        <f>O14+L14+K11</f>
        <v>469</v>
      </c>
      <c r="S14" s="132" t="s">
        <v>24</v>
      </c>
      <c r="T14" s="133">
        <f>Q14+N14+I11</f>
        <v>631</v>
      </c>
      <c r="U14" s="77"/>
      <c r="V14" s="77"/>
      <c r="W14" s="79"/>
      <c r="X14" s="81"/>
      <c r="Y14" s="83"/>
      <c r="Z14" s="85"/>
      <c r="AA14" s="199"/>
      <c r="AB14" s="196"/>
    </row>
    <row r="15" spans="2:28" ht="19.5" customHeight="1">
      <c r="B15" s="183" t="s">
        <v>27</v>
      </c>
      <c r="C15" s="92"/>
      <c r="D15" s="70"/>
      <c r="E15" s="71"/>
      <c r="F15" s="104">
        <f>IF(N9="","",N9)</f>
        <v>2</v>
      </c>
      <c r="G15" s="102" t="s">
        <v>24</v>
      </c>
      <c r="H15" s="105">
        <f>IF(L9="","",L9)</f>
        <v>5</v>
      </c>
      <c r="I15" s="104">
        <f>IF(N12="","",N12)</f>
        <v>7</v>
      </c>
      <c r="J15" s="102" t="s">
        <v>24</v>
      </c>
      <c r="K15" s="105">
        <f>IF(L12="","",L12)</f>
        <v>0</v>
      </c>
      <c r="L15" s="146"/>
      <c r="M15" s="147"/>
      <c r="N15" s="155"/>
      <c r="O15" s="101"/>
      <c r="P15" s="102" t="s">
        <v>24</v>
      </c>
      <c r="Q15" s="103"/>
      <c r="R15" s="95"/>
      <c r="S15" s="96"/>
      <c r="T15" s="97"/>
      <c r="U15" s="96"/>
      <c r="V15" s="96"/>
      <c r="W15" s="97"/>
      <c r="X15" s="98">
        <f>O15+N12+N9</f>
        <v>9</v>
      </c>
      <c r="Y15" s="99" t="s">
        <v>24</v>
      </c>
      <c r="Z15" s="100">
        <f>Q15+L12+L9</f>
        <v>5</v>
      </c>
      <c r="AA15" s="198">
        <v>1</v>
      </c>
      <c r="AB15" s="195"/>
    </row>
    <row r="16" spans="2:28" ht="19.5" customHeight="1">
      <c r="B16" s="184"/>
      <c r="C16" s="158" t="s">
        <v>52</v>
      </c>
      <c r="D16" s="72"/>
      <c r="E16" s="73"/>
      <c r="F16" s="114">
        <f>IF(N10="","",N10)</f>
        <v>5</v>
      </c>
      <c r="G16" s="115" t="s">
        <v>24</v>
      </c>
      <c r="H16" s="111">
        <f>IF(L10="","",L10)</f>
        <v>10</v>
      </c>
      <c r="I16" s="109">
        <f>IF(N13="","",N13)</f>
        <v>14</v>
      </c>
      <c r="J16" s="110" t="s">
        <v>24</v>
      </c>
      <c r="K16" s="111">
        <f>IF(L13="","",L13)</f>
        <v>2</v>
      </c>
      <c r="L16" s="149"/>
      <c r="M16" s="150"/>
      <c r="N16" s="151"/>
      <c r="O16" s="112"/>
      <c r="P16" s="110" t="s">
        <v>24</v>
      </c>
      <c r="Q16" s="113"/>
      <c r="R16" s="76"/>
      <c r="S16" s="78"/>
      <c r="T16" s="80"/>
      <c r="U16" s="139">
        <f>O16+N13+N10</f>
        <v>19</v>
      </c>
      <c r="V16" s="137" t="s">
        <v>24</v>
      </c>
      <c r="W16" s="138">
        <f>Q16+L13+L10</f>
        <v>12</v>
      </c>
      <c r="X16" s="82"/>
      <c r="Y16" s="84"/>
      <c r="Z16" s="86"/>
      <c r="AA16" s="199"/>
      <c r="AB16" s="196"/>
    </row>
    <row r="17" spans="2:28" ht="19.5" customHeight="1" thickBot="1">
      <c r="B17" s="184"/>
      <c r="C17" s="93"/>
      <c r="D17" s="72"/>
      <c r="E17" s="73"/>
      <c r="F17" s="126">
        <f>IF(N11="","",N11)</f>
        <v>233</v>
      </c>
      <c r="G17" s="127" t="s">
        <v>24</v>
      </c>
      <c r="H17" s="128">
        <f>IF(L11="","",L11)</f>
        <v>276</v>
      </c>
      <c r="I17" s="129">
        <f>IF(N14="","",N14)</f>
        <v>337</v>
      </c>
      <c r="J17" s="130" t="s">
        <v>24</v>
      </c>
      <c r="K17" s="128">
        <f>IF(L14="","",L14)</f>
        <v>275</v>
      </c>
      <c r="L17" s="149"/>
      <c r="M17" s="150"/>
      <c r="N17" s="156"/>
      <c r="O17" s="116"/>
      <c r="P17" s="117" t="s">
        <v>24</v>
      </c>
      <c r="Q17" s="118"/>
      <c r="R17" s="131">
        <f>O17+N14+N11</f>
        <v>570</v>
      </c>
      <c r="S17" s="132" t="s">
        <v>24</v>
      </c>
      <c r="T17" s="133">
        <f>Q17+L14+L11</f>
        <v>551</v>
      </c>
      <c r="U17" s="77"/>
      <c r="V17" s="77"/>
      <c r="W17" s="79"/>
      <c r="X17" s="81"/>
      <c r="Y17" s="83"/>
      <c r="Z17" s="85"/>
      <c r="AA17" s="199"/>
      <c r="AB17" s="196"/>
    </row>
    <row r="18" spans="2:28" ht="19.5" customHeight="1">
      <c r="B18" s="183" t="s">
        <v>28</v>
      </c>
      <c r="C18" s="92"/>
      <c r="D18" s="70"/>
      <c r="E18" s="71"/>
      <c r="F18" s="104">
        <f>IF(Q9="","",Q9)</f>
      </c>
      <c r="G18" s="102" t="s">
        <v>24</v>
      </c>
      <c r="H18" s="105">
        <f>IF(O9="","",O9)</f>
      </c>
      <c r="I18" s="104">
        <f>IF(Q12="","",Q12)</f>
      </c>
      <c r="J18" s="102" t="s">
        <v>24</v>
      </c>
      <c r="K18" s="105">
        <f>IF(O12="","",O12)</f>
      </c>
      <c r="L18" s="104"/>
      <c r="M18" s="102" t="s">
        <v>24</v>
      </c>
      <c r="N18" s="105">
        <f>IF(O15="","",O15)</f>
      </c>
      <c r="O18" s="146"/>
      <c r="P18" s="147"/>
      <c r="Q18" s="155"/>
      <c r="R18" s="95"/>
      <c r="S18" s="96"/>
      <c r="T18" s="97"/>
      <c r="U18" s="96"/>
      <c r="V18" s="96"/>
      <c r="W18" s="97"/>
      <c r="X18" s="98"/>
      <c r="Y18" s="99" t="s">
        <v>24</v>
      </c>
      <c r="Z18" s="100"/>
      <c r="AA18" s="198">
        <v>0</v>
      </c>
      <c r="AB18" s="195"/>
    </row>
    <row r="19" spans="2:28" ht="19.5" customHeight="1">
      <c r="B19" s="184"/>
      <c r="C19" s="93"/>
      <c r="D19" s="72"/>
      <c r="E19" s="73"/>
      <c r="F19" s="114">
        <f>IF(Q10="","",Q10)</f>
      </c>
      <c r="G19" s="115" t="s">
        <v>24</v>
      </c>
      <c r="H19" s="111">
        <f>IF(O10="","",O10)</f>
      </c>
      <c r="I19" s="114">
        <f>IF(Q13="","",Q13)</f>
      </c>
      <c r="J19" s="115" t="s">
        <v>24</v>
      </c>
      <c r="K19" s="111">
        <f>IF(O13="","",O13)</f>
      </c>
      <c r="L19" s="109">
        <f>IF(Q16="","",Q16)</f>
      </c>
      <c r="M19" s="110" t="s">
        <v>24</v>
      </c>
      <c r="N19" s="111">
        <f>IF(O16="","",O16)</f>
      </c>
      <c r="O19" s="149"/>
      <c r="P19" s="150"/>
      <c r="Q19" s="151"/>
      <c r="R19" s="76"/>
      <c r="S19" s="78"/>
      <c r="T19" s="80"/>
      <c r="U19" s="139"/>
      <c r="V19" s="137" t="s">
        <v>24</v>
      </c>
      <c r="W19" s="138"/>
      <c r="X19" s="82"/>
      <c r="Y19" s="84"/>
      <c r="Z19" s="86"/>
      <c r="AA19" s="199"/>
      <c r="AB19" s="196"/>
    </row>
    <row r="20" spans="2:28" ht="19.5" customHeight="1" thickBot="1">
      <c r="B20" s="185"/>
      <c r="C20" s="94"/>
      <c r="D20" s="74"/>
      <c r="E20" s="75"/>
      <c r="F20" s="121">
        <f>IF(Q11="","",Q11)</f>
      </c>
      <c r="G20" s="122" t="s">
        <v>24</v>
      </c>
      <c r="H20" s="123">
        <f>IF(O11="","",O11)</f>
      </c>
      <c r="I20" s="121">
        <f>IF(Q14="","",Q14)</f>
      </c>
      <c r="J20" s="122" t="s">
        <v>24</v>
      </c>
      <c r="K20" s="123">
        <f>IF(O14="","",O14)</f>
      </c>
      <c r="L20" s="124">
        <f>IF(Q17="","",Q17)</f>
      </c>
      <c r="M20" s="125" t="s">
        <v>24</v>
      </c>
      <c r="N20" s="123">
        <f>IF(O17="","",O17)</f>
      </c>
      <c r="O20" s="152"/>
      <c r="P20" s="153"/>
      <c r="Q20" s="157"/>
      <c r="R20" s="134"/>
      <c r="S20" s="135" t="s">
        <v>24</v>
      </c>
      <c r="T20" s="136"/>
      <c r="U20" s="87"/>
      <c r="V20" s="87"/>
      <c r="W20" s="88"/>
      <c r="X20" s="89"/>
      <c r="Y20" s="90"/>
      <c r="Z20" s="91"/>
      <c r="AA20" s="200"/>
      <c r="AB20" s="197"/>
    </row>
  </sheetData>
  <sheetProtection/>
  <mergeCells count="23">
    <mergeCell ref="AA18:AA20"/>
    <mergeCell ref="AB18:AB20"/>
    <mergeCell ref="AA15:AA17"/>
    <mergeCell ref="AB15:AB17"/>
    <mergeCell ref="B18:B20"/>
    <mergeCell ref="B12:B14"/>
    <mergeCell ref="B1:AB1"/>
    <mergeCell ref="B2:AB2"/>
    <mergeCell ref="B3:AB3"/>
    <mergeCell ref="F5:H8"/>
    <mergeCell ref="I5:K8"/>
    <mergeCell ref="L5:N8"/>
    <mergeCell ref="O5:Q8"/>
    <mergeCell ref="X8:Z8"/>
    <mergeCell ref="R5:AB7"/>
    <mergeCell ref="R8:T8"/>
    <mergeCell ref="U8:W8"/>
    <mergeCell ref="B15:B17"/>
    <mergeCell ref="AB12:AB14"/>
    <mergeCell ref="AA12:AA14"/>
    <mergeCell ref="B9:B11"/>
    <mergeCell ref="AA9:AA11"/>
    <mergeCell ref="AB9:AB11"/>
  </mergeCells>
  <printOptions/>
  <pageMargins left="0.57" right="0.72" top="0.984251969" bottom="0.984251969" header="0.4921259845" footer="0.4921259845"/>
  <pageSetup horizontalDpi="200" verticalDpi="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T2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154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150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175" t="s">
        <v>156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175" t="s">
        <v>158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0" t="s">
        <v>155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/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71" t="s">
        <v>148</v>
      </c>
      <c r="B10" s="222" t="s">
        <v>159</v>
      </c>
      <c r="C10" s="222" t="s">
        <v>165</v>
      </c>
      <c r="D10" s="219" t="s">
        <v>94</v>
      </c>
      <c r="E10" s="220" t="s">
        <v>24</v>
      </c>
      <c r="F10" s="221" t="s">
        <v>104</v>
      </c>
      <c r="G10" s="219" t="s">
        <v>107</v>
      </c>
      <c r="H10" s="220" t="s">
        <v>24</v>
      </c>
      <c r="I10" s="221" t="s">
        <v>106</v>
      </c>
      <c r="J10" s="219" t="s">
        <v>94</v>
      </c>
      <c r="K10" s="220" t="s">
        <v>24</v>
      </c>
      <c r="L10" s="221" t="s">
        <v>98</v>
      </c>
      <c r="M10" s="163">
        <f>D10+G10+J10</f>
        <v>66</v>
      </c>
      <c r="N10" s="164">
        <f>F10+I10+L10</f>
        <v>55</v>
      </c>
      <c r="O10" s="59">
        <v>2</v>
      </c>
      <c r="P10" s="60">
        <v>1</v>
      </c>
      <c r="Q10" s="59">
        <v>1</v>
      </c>
      <c r="R10" s="60">
        <v>0</v>
      </c>
      <c r="S10" s="161" t="s">
        <v>158</v>
      </c>
    </row>
    <row r="11" spans="1:19" ht="30" customHeight="1" hidden="1">
      <c r="A11" s="159" t="s">
        <v>152</v>
      </c>
      <c r="B11" s="223"/>
      <c r="C11" s="222"/>
      <c r="D11" s="56"/>
      <c r="E11" s="52"/>
      <c r="F11" s="58"/>
      <c r="G11" s="56"/>
      <c r="H11" s="52"/>
      <c r="I11" s="58"/>
      <c r="J11" s="56"/>
      <c r="K11" s="52"/>
      <c r="L11" s="58"/>
      <c r="M11" s="169">
        <f aca="true" t="shared" si="0" ref="M11:M17">D11+G11+J11</f>
        <v>0</v>
      </c>
      <c r="N11" s="170">
        <f aca="true" t="shared" si="1" ref="N11:N17">F11+I11+L11</f>
        <v>0</v>
      </c>
      <c r="O11" s="61"/>
      <c r="P11" s="62"/>
      <c r="Q11" s="61"/>
      <c r="R11" s="62"/>
      <c r="S11" s="161"/>
    </row>
    <row r="12" spans="1:19" ht="30" customHeight="1" hidden="1">
      <c r="A12" s="159" t="s">
        <v>146</v>
      </c>
      <c r="B12" s="222"/>
      <c r="C12" s="222"/>
      <c r="D12" s="56"/>
      <c r="E12" s="52" t="s">
        <v>24</v>
      </c>
      <c r="F12" s="58"/>
      <c r="G12" s="56"/>
      <c r="H12" s="52" t="s">
        <v>24</v>
      </c>
      <c r="I12" s="58"/>
      <c r="J12" s="56"/>
      <c r="K12" s="52" t="s">
        <v>24</v>
      </c>
      <c r="L12" s="58"/>
      <c r="M12" s="169">
        <f t="shared" si="0"/>
        <v>0</v>
      </c>
      <c r="N12" s="170">
        <f t="shared" si="1"/>
        <v>0</v>
      </c>
      <c r="O12" s="61"/>
      <c r="P12" s="62"/>
      <c r="Q12" s="61"/>
      <c r="R12" s="62"/>
      <c r="S12" s="161"/>
    </row>
    <row r="13" spans="1:19" ht="30" customHeight="1">
      <c r="A13" s="172" t="s">
        <v>153</v>
      </c>
      <c r="B13" s="223" t="s">
        <v>160</v>
      </c>
      <c r="C13" s="223" t="s">
        <v>164</v>
      </c>
      <c r="D13" s="56" t="s">
        <v>94</v>
      </c>
      <c r="E13" s="52" t="s">
        <v>24</v>
      </c>
      <c r="F13" s="58" t="s">
        <v>104</v>
      </c>
      <c r="G13" s="56" t="s">
        <v>94</v>
      </c>
      <c r="H13" s="52" t="s">
        <v>24</v>
      </c>
      <c r="I13" s="58" t="s">
        <v>192</v>
      </c>
      <c r="J13" s="56"/>
      <c r="K13" s="52" t="s">
        <v>24</v>
      </c>
      <c r="L13" s="58"/>
      <c r="M13" s="169">
        <f t="shared" si="0"/>
        <v>42</v>
      </c>
      <c r="N13" s="170">
        <f t="shared" si="1"/>
        <v>17</v>
      </c>
      <c r="O13" s="61">
        <v>2</v>
      </c>
      <c r="P13" s="62">
        <v>0</v>
      </c>
      <c r="Q13" s="61">
        <v>1</v>
      </c>
      <c r="R13" s="62">
        <v>0</v>
      </c>
      <c r="S13" s="161" t="s">
        <v>156</v>
      </c>
    </row>
    <row r="14" spans="1:19" ht="30" customHeight="1" hidden="1">
      <c r="A14" s="159" t="s">
        <v>145</v>
      </c>
      <c r="B14" s="223"/>
      <c r="C14" s="223"/>
      <c r="D14" s="56"/>
      <c r="E14" s="52" t="s">
        <v>24</v>
      </c>
      <c r="F14" s="58"/>
      <c r="G14" s="56"/>
      <c r="H14" s="52" t="s">
        <v>24</v>
      </c>
      <c r="I14" s="58"/>
      <c r="J14" s="56"/>
      <c r="K14" s="52" t="s">
        <v>24</v>
      </c>
      <c r="L14" s="58"/>
      <c r="M14" s="169">
        <f t="shared" si="0"/>
        <v>0</v>
      </c>
      <c r="N14" s="170">
        <f t="shared" si="1"/>
        <v>0</v>
      </c>
      <c r="O14" s="61"/>
      <c r="P14" s="62"/>
      <c r="Q14" s="61"/>
      <c r="R14" s="62"/>
      <c r="S14" s="161"/>
    </row>
    <row r="15" spans="1:19" ht="30" customHeight="1">
      <c r="A15" s="159" t="s">
        <v>146</v>
      </c>
      <c r="B15" s="223" t="s">
        <v>161</v>
      </c>
      <c r="C15" s="223" t="s">
        <v>166</v>
      </c>
      <c r="D15" s="56" t="s">
        <v>94</v>
      </c>
      <c r="E15" s="52" t="s">
        <v>24</v>
      </c>
      <c r="F15" s="58" t="s">
        <v>98</v>
      </c>
      <c r="G15" s="56" t="s">
        <v>95</v>
      </c>
      <c r="H15" s="52" t="s">
        <v>24</v>
      </c>
      <c r="I15" s="58" t="s">
        <v>94</v>
      </c>
      <c r="J15" s="56" t="s">
        <v>133</v>
      </c>
      <c r="K15" s="52" t="s">
        <v>24</v>
      </c>
      <c r="L15" s="58" t="s">
        <v>94</v>
      </c>
      <c r="M15" s="169">
        <f t="shared" si="0"/>
        <v>53</v>
      </c>
      <c r="N15" s="170">
        <f t="shared" si="1"/>
        <v>59</v>
      </c>
      <c r="O15" s="61">
        <v>1</v>
      </c>
      <c r="P15" s="62">
        <v>2</v>
      </c>
      <c r="Q15" s="61">
        <v>0</v>
      </c>
      <c r="R15" s="62">
        <v>1</v>
      </c>
      <c r="S15" s="161" t="s">
        <v>158</v>
      </c>
    </row>
    <row r="16" spans="1:19" ht="30" customHeight="1">
      <c r="A16" s="173" t="s">
        <v>151</v>
      </c>
      <c r="B16" s="223" t="s">
        <v>162</v>
      </c>
      <c r="C16" s="223" t="s">
        <v>167</v>
      </c>
      <c r="D16" s="56" t="s">
        <v>94</v>
      </c>
      <c r="E16" s="52" t="s">
        <v>24</v>
      </c>
      <c r="F16" s="58" t="s">
        <v>97</v>
      </c>
      <c r="G16" s="56" t="s">
        <v>94</v>
      </c>
      <c r="H16" s="52" t="s">
        <v>24</v>
      </c>
      <c r="I16" s="58" t="s">
        <v>108</v>
      </c>
      <c r="J16" s="56"/>
      <c r="K16" s="52" t="s">
        <v>24</v>
      </c>
      <c r="L16" s="58"/>
      <c r="M16" s="169">
        <f t="shared" si="0"/>
        <v>42</v>
      </c>
      <c r="N16" s="170">
        <f t="shared" si="1"/>
        <v>29</v>
      </c>
      <c r="O16" s="61">
        <v>2</v>
      </c>
      <c r="P16" s="62">
        <v>0</v>
      </c>
      <c r="Q16" s="61">
        <v>1</v>
      </c>
      <c r="R16" s="62">
        <v>0</v>
      </c>
      <c r="S16" s="161" t="s">
        <v>156</v>
      </c>
    </row>
    <row r="17" spans="1:19" ht="34.5" customHeight="1" thickBot="1">
      <c r="A17" s="174" t="s">
        <v>147</v>
      </c>
      <c r="B17" s="224" t="s">
        <v>163</v>
      </c>
      <c r="C17" s="224" t="s">
        <v>168</v>
      </c>
      <c r="D17" s="56" t="s">
        <v>95</v>
      </c>
      <c r="E17" s="52" t="s">
        <v>24</v>
      </c>
      <c r="F17" s="58" t="s">
        <v>94</v>
      </c>
      <c r="G17" s="56" t="s">
        <v>102</v>
      </c>
      <c r="H17" s="52" t="s">
        <v>24</v>
      </c>
      <c r="I17" s="58" t="s">
        <v>103</v>
      </c>
      <c r="J17" s="56" t="s">
        <v>98</v>
      </c>
      <c r="K17" s="52" t="s">
        <v>24</v>
      </c>
      <c r="L17" s="58" t="s">
        <v>94</v>
      </c>
      <c r="M17" s="163">
        <f t="shared" si="0"/>
        <v>58</v>
      </c>
      <c r="N17" s="164">
        <f t="shared" si="1"/>
        <v>62</v>
      </c>
      <c r="O17" s="61">
        <v>1</v>
      </c>
      <c r="P17" s="62">
        <v>2</v>
      </c>
      <c r="Q17" s="61">
        <v>0</v>
      </c>
      <c r="R17" s="62">
        <v>1</v>
      </c>
      <c r="S17" s="162" t="s">
        <v>158</v>
      </c>
    </row>
    <row r="18" spans="1:19" ht="27" thickBot="1">
      <c r="A18" s="165" t="s">
        <v>16</v>
      </c>
      <c r="B18" s="166" t="s">
        <v>156</v>
      </c>
      <c r="C18" s="167"/>
      <c r="D18" s="168"/>
      <c r="E18" s="168"/>
      <c r="F18" s="168"/>
      <c r="G18" s="168"/>
      <c r="H18" s="168"/>
      <c r="I18" s="168"/>
      <c r="J18" s="168"/>
      <c r="K18" s="168"/>
      <c r="L18" s="168"/>
      <c r="M18" s="176">
        <f aca="true" t="shared" si="2" ref="M18:R18">SUM(M10:M17)</f>
        <v>261</v>
      </c>
      <c r="N18" s="177">
        <f t="shared" si="2"/>
        <v>222</v>
      </c>
      <c r="O18" s="178">
        <f t="shared" si="2"/>
        <v>8</v>
      </c>
      <c r="P18" s="177">
        <f t="shared" si="2"/>
        <v>5</v>
      </c>
      <c r="Q18" s="178">
        <f t="shared" si="2"/>
        <v>3</v>
      </c>
      <c r="R18" s="177">
        <f t="shared" si="2"/>
        <v>2</v>
      </c>
      <c r="S18" s="179" t="s">
        <v>155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3:T2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154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150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175" t="s">
        <v>157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175" t="s">
        <v>50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0" t="s">
        <v>155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/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71" t="s">
        <v>148</v>
      </c>
      <c r="B10" s="222" t="s">
        <v>169</v>
      </c>
      <c r="C10" s="222" t="s">
        <v>174</v>
      </c>
      <c r="D10" s="219" t="s">
        <v>94</v>
      </c>
      <c r="E10" s="220" t="s">
        <v>24</v>
      </c>
      <c r="F10" s="221" t="s">
        <v>193</v>
      </c>
      <c r="G10" s="219" t="s">
        <v>94</v>
      </c>
      <c r="H10" s="220" t="s">
        <v>24</v>
      </c>
      <c r="I10" s="221" t="s">
        <v>110</v>
      </c>
      <c r="J10" s="219"/>
      <c r="K10" s="220" t="s">
        <v>24</v>
      </c>
      <c r="L10" s="221"/>
      <c r="M10" s="163">
        <f>D10+G10+J10</f>
        <v>42</v>
      </c>
      <c r="N10" s="164">
        <f>F10+I10+L10</f>
        <v>13</v>
      </c>
      <c r="O10" s="59">
        <v>2</v>
      </c>
      <c r="P10" s="60">
        <v>0</v>
      </c>
      <c r="Q10" s="59">
        <v>1</v>
      </c>
      <c r="R10" s="60">
        <v>0</v>
      </c>
      <c r="S10" s="161" t="s">
        <v>191</v>
      </c>
    </row>
    <row r="11" spans="1:19" ht="30" customHeight="1" hidden="1">
      <c r="A11" s="159" t="s">
        <v>152</v>
      </c>
      <c r="B11" s="222"/>
      <c r="C11" s="222"/>
      <c r="D11" s="56"/>
      <c r="E11" s="52"/>
      <c r="F11" s="58"/>
      <c r="G11" s="56"/>
      <c r="H11" s="52"/>
      <c r="I11" s="58"/>
      <c r="J11" s="56"/>
      <c r="K11" s="52"/>
      <c r="L11" s="58"/>
      <c r="M11" s="169">
        <f aca="true" t="shared" si="0" ref="M11:M17">D11+G11+J11</f>
        <v>0</v>
      </c>
      <c r="N11" s="170">
        <f aca="true" t="shared" si="1" ref="N11:N17">F11+I11+L11</f>
        <v>0</v>
      </c>
      <c r="O11" s="61"/>
      <c r="P11" s="62"/>
      <c r="Q11" s="61"/>
      <c r="R11" s="62"/>
      <c r="S11" s="161"/>
    </row>
    <row r="12" spans="1:19" ht="30" customHeight="1" hidden="1">
      <c r="A12" s="159" t="s">
        <v>146</v>
      </c>
      <c r="B12" s="222"/>
      <c r="C12" s="222"/>
      <c r="D12" s="56"/>
      <c r="E12" s="52"/>
      <c r="F12" s="58"/>
      <c r="G12" s="56"/>
      <c r="H12" s="52"/>
      <c r="I12" s="58"/>
      <c r="J12" s="56"/>
      <c r="K12" s="52"/>
      <c r="L12" s="58"/>
      <c r="M12" s="169">
        <f t="shared" si="0"/>
        <v>0</v>
      </c>
      <c r="N12" s="170">
        <f t="shared" si="1"/>
        <v>0</v>
      </c>
      <c r="O12" s="61"/>
      <c r="P12" s="62"/>
      <c r="Q12" s="61"/>
      <c r="R12" s="62"/>
      <c r="S12" s="161"/>
    </row>
    <row r="13" spans="1:19" ht="30" customHeight="1">
      <c r="A13" s="172" t="s">
        <v>153</v>
      </c>
      <c r="B13" s="223" t="s">
        <v>170</v>
      </c>
      <c r="C13" s="223" t="s">
        <v>175</v>
      </c>
      <c r="D13" s="56" t="s">
        <v>94</v>
      </c>
      <c r="E13" s="52" t="s">
        <v>24</v>
      </c>
      <c r="F13" s="58" t="s">
        <v>97</v>
      </c>
      <c r="G13" s="56" t="s">
        <v>96</v>
      </c>
      <c r="H13" s="52" t="s">
        <v>24</v>
      </c>
      <c r="I13" s="58" t="s">
        <v>94</v>
      </c>
      <c r="J13" s="56" t="s">
        <v>103</v>
      </c>
      <c r="K13" s="52" t="s">
        <v>24</v>
      </c>
      <c r="L13" s="58" t="s">
        <v>102</v>
      </c>
      <c r="M13" s="169">
        <f t="shared" si="0"/>
        <v>59</v>
      </c>
      <c r="N13" s="170">
        <f t="shared" si="1"/>
        <v>58</v>
      </c>
      <c r="O13" s="61">
        <v>1</v>
      </c>
      <c r="P13" s="62">
        <v>2</v>
      </c>
      <c r="Q13" s="61">
        <v>0</v>
      </c>
      <c r="R13" s="62">
        <v>1</v>
      </c>
      <c r="S13" s="161" t="s">
        <v>50</v>
      </c>
    </row>
    <row r="14" spans="1:19" ht="30" customHeight="1" hidden="1">
      <c r="A14" s="159" t="s">
        <v>145</v>
      </c>
      <c r="B14" s="223"/>
      <c r="C14" s="223"/>
      <c r="D14" s="56"/>
      <c r="E14" s="52" t="s">
        <v>24</v>
      </c>
      <c r="F14" s="58"/>
      <c r="G14" s="56"/>
      <c r="H14" s="52" t="s">
        <v>24</v>
      </c>
      <c r="I14" s="58"/>
      <c r="J14" s="56"/>
      <c r="K14" s="52" t="s">
        <v>24</v>
      </c>
      <c r="L14" s="58"/>
      <c r="M14" s="169">
        <f t="shared" si="0"/>
        <v>0</v>
      </c>
      <c r="N14" s="170">
        <f t="shared" si="1"/>
        <v>0</v>
      </c>
      <c r="O14" s="61"/>
      <c r="P14" s="62"/>
      <c r="Q14" s="61"/>
      <c r="R14" s="62"/>
      <c r="S14" s="161"/>
    </row>
    <row r="15" spans="1:19" ht="30" customHeight="1">
      <c r="A15" s="159" t="s">
        <v>146</v>
      </c>
      <c r="B15" s="223" t="s">
        <v>173</v>
      </c>
      <c r="C15" s="223" t="s">
        <v>176</v>
      </c>
      <c r="D15" s="56" t="s">
        <v>105</v>
      </c>
      <c r="E15" s="52" t="s">
        <v>24</v>
      </c>
      <c r="F15" s="58" t="s">
        <v>94</v>
      </c>
      <c r="G15" s="56" t="s">
        <v>98</v>
      </c>
      <c r="H15" s="52" t="s">
        <v>24</v>
      </c>
      <c r="I15" s="58" t="s">
        <v>94</v>
      </c>
      <c r="J15" s="56"/>
      <c r="K15" s="52" t="s">
        <v>24</v>
      </c>
      <c r="L15" s="58"/>
      <c r="M15" s="169">
        <f t="shared" si="0"/>
        <v>33</v>
      </c>
      <c r="N15" s="170">
        <f t="shared" si="1"/>
        <v>42</v>
      </c>
      <c r="O15" s="61">
        <v>0</v>
      </c>
      <c r="P15" s="62">
        <v>2</v>
      </c>
      <c r="Q15" s="61">
        <v>0</v>
      </c>
      <c r="R15" s="62">
        <v>1</v>
      </c>
      <c r="S15" s="161" t="s">
        <v>191</v>
      </c>
    </row>
    <row r="16" spans="1:19" ht="30" customHeight="1">
      <c r="A16" s="173" t="s">
        <v>151</v>
      </c>
      <c r="B16" s="225" t="s">
        <v>171</v>
      </c>
      <c r="C16" s="223" t="s">
        <v>177</v>
      </c>
      <c r="D16" s="56" t="s">
        <v>133</v>
      </c>
      <c r="E16" s="52" t="s">
        <v>24</v>
      </c>
      <c r="F16" s="58" t="s">
        <v>94</v>
      </c>
      <c r="G16" s="56" t="s">
        <v>101</v>
      </c>
      <c r="H16" s="52" t="s">
        <v>24</v>
      </c>
      <c r="I16" s="58" t="s">
        <v>94</v>
      </c>
      <c r="J16" s="56"/>
      <c r="K16" s="52" t="s">
        <v>24</v>
      </c>
      <c r="L16" s="58"/>
      <c r="M16" s="169">
        <f t="shared" si="0"/>
        <v>24</v>
      </c>
      <c r="N16" s="170">
        <f t="shared" si="1"/>
        <v>42</v>
      </c>
      <c r="O16" s="61">
        <v>0</v>
      </c>
      <c r="P16" s="62">
        <v>2</v>
      </c>
      <c r="Q16" s="61">
        <v>0</v>
      </c>
      <c r="R16" s="62">
        <v>1</v>
      </c>
      <c r="S16" s="161" t="s">
        <v>50</v>
      </c>
    </row>
    <row r="17" spans="1:19" ht="34.5" customHeight="1" thickBot="1">
      <c r="A17" s="174" t="s">
        <v>147</v>
      </c>
      <c r="B17" s="224" t="s">
        <v>172</v>
      </c>
      <c r="C17" s="224" t="s">
        <v>178</v>
      </c>
      <c r="D17" s="56" t="s">
        <v>95</v>
      </c>
      <c r="E17" s="52" t="s">
        <v>24</v>
      </c>
      <c r="F17" s="58" t="s">
        <v>94</v>
      </c>
      <c r="G17" s="56" t="s">
        <v>94</v>
      </c>
      <c r="H17" s="52" t="s">
        <v>24</v>
      </c>
      <c r="I17" s="58" t="s">
        <v>96</v>
      </c>
      <c r="J17" s="56" t="s">
        <v>108</v>
      </c>
      <c r="K17" s="52" t="s">
        <v>24</v>
      </c>
      <c r="L17" s="58" t="s">
        <v>94</v>
      </c>
      <c r="M17" s="163">
        <f t="shared" si="0"/>
        <v>54</v>
      </c>
      <c r="N17" s="164">
        <f t="shared" si="1"/>
        <v>60</v>
      </c>
      <c r="O17" s="61">
        <v>1</v>
      </c>
      <c r="P17" s="62">
        <v>2</v>
      </c>
      <c r="Q17" s="61">
        <v>0</v>
      </c>
      <c r="R17" s="62">
        <v>1</v>
      </c>
      <c r="S17" s="162" t="s">
        <v>191</v>
      </c>
    </row>
    <row r="18" spans="1:19" ht="27" thickBot="1">
      <c r="A18" s="165" t="s">
        <v>16</v>
      </c>
      <c r="B18" s="166" t="s">
        <v>50</v>
      </c>
      <c r="C18" s="167"/>
      <c r="D18" s="168"/>
      <c r="E18" s="168"/>
      <c r="F18" s="168"/>
      <c r="G18" s="168"/>
      <c r="H18" s="168"/>
      <c r="I18" s="168"/>
      <c r="J18" s="168"/>
      <c r="K18" s="168"/>
      <c r="L18" s="168"/>
      <c r="M18" s="176">
        <f aca="true" t="shared" si="2" ref="M18:R18">SUM(M10:M17)</f>
        <v>212</v>
      </c>
      <c r="N18" s="177">
        <f t="shared" si="2"/>
        <v>215</v>
      </c>
      <c r="O18" s="178">
        <f t="shared" si="2"/>
        <v>4</v>
      </c>
      <c r="P18" s="177">
        <f t="shared" si="2"/>
        <v>8</v>
      </c>
      <c r="Q18" s="178">
        <f t="shared" si="2"/>
        <v>1</v>
      </c>
      <c r="R18" s="177">
        <f t="shared" si="2"/>
        <v>4</v>
      </c>
      <c r="S18" s="179" t="s">
        <v>155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3:T2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75390625" style="1" bestFit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154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150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175" t="s">
        <v>180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175" t="s">
        <v>179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0" t="s">
        <v>155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209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71" t="s">
        <v>148</v>
      </c>
      <c r="B10" s="222" t="s">
        <v>190</v>
      </c>
      <c r="C10" s="222" t="s">
        <v>185</v>
      </c>
      <c r="D10" s="219" t="s">
        <v>94</v>
      </c>
      <c r="E10" s="220" t="s">
        <v>24</v>
      </c>
      <c r="F10" s="221" t="s">
        <v>96</v>
      </c>
      <c r="G10" s="219" t="s">
        <v>96</v>
      </c>
      <c r="H10" s="220" t="s">
        <v>24</v>
      </c>
      <c r="I10" s="221" t="s">
        <v>94</v>
      </c>
      <c r="J10" s="219" t="s">
        <v>94</v>
      </c>
      <c r="K10" s="220" t="s">
        <v>24</v>
      </c>
      <c r="L10" s="221" t="s">
        <v>96</v>
      </c>
      <c r="M10" s="163">
        <f>D10+G10+J10</f>
        <v>60</v>
      </c>
      <c r="N10" s="164">
        <f>F10+I10+L10</f>
        <v>57</v>
      </c>
      <c r="O10" s="59">
        <v>2</v>
      </c>
      <c r="P10" s="60">
        <v>1</v>
      </c>
      <c r="Q10" s="59">
        <v>1</v>
      </c>
      <c r="R10" s="60">
        <v>0</v>
      </c>
      <c r="S10" s="161" t="s">
        <v>180</v>
      </c>
    </row>
    <row r="11" spans="1:19" ht="30" customHeight="1" hidden="1">
      <c r="A11" s="159" t="s">
        <v>152</v>
      </c>
      <c r="B11" s="222"/>
      <c r="C11" s="222"/>
      <c r="D11" s="56"/>
      <c r="E11" s="52"/>
      <c r="F11" s="58"/>
      <c r="G11" s="56"/>
      <c r="H11" s="52"/>
      <c r="I11" s="58"/>
      <c r="J11" s="56"/>
      <c r="K11" s="52"/>
      <c r="L11" s="58"/>
      <c r="M11" s="169">
        <f aca="true" t="shared" si="0" ref="M11:M17">D11+G11+J11</f>
        <v>0</v>
      </c>
      <c r="N11" s="170">
        <f aca="true" t="shared" si="1" ref="N11:N17">F11+I11+L11</f>
        <v>0</v>
      </c>
      <c r="O11" s="61"/>
      <c r="P11" s="62"/>
      <c r="Q11" s="61"/>
      <c r="R11" s="62"/>
      <c r="S11" s="161"/>
    </row>
    <row r="12" spans="1:19" ht="30" customHeight="1" hidden="1">
      <c r="A12" s="159" t="s">
        <v>146</v>
      </c>
      <c r="B12" s="222"/>
      <c r="C12" s="222"/>
      <c r="D12" s="56"/>
      <c r="E12" s="52"/>
      <c r="F12" s="58"/>
      <c r="G12" s="56"/>
      <c r="H12" s="52"/>
      <c r="I12" s="58"/>
      <c r="J12" s="56"/>
      <c r="K12" s="52"/>
      <c r="L12" s="58"/>
      <c r="M12" s="169">
        <f t="shared" si="0"/>
        <v>0</v>
      </c>
      <c r="N12" s="170">
        <f t="shared" si="1"/>
        <v>0</v>
      </c>
      <c r="O12" s="61"/>
      <c r="P12" s="62"/>
      <c r="Q12" s="61"/>
      <c r="R12" s="62"/>
      <c r="S12" s="161"/>
    </row>
    <row r="13" spans="1:19" ht="30" customHeight="1">
      <c r="A13" s="172" t="s">
        <v>153</v>
      </c>
      <c r="B13" s="223" t="s">
        <v>181</v>
      </c>
      <c r="C13" s="223" t="s">
        <v>186</v>
      </c>
      <c r="D13" s="56" t="s">
        <v>105</v>
      </c>
      <c r="E13" s="52" t="s">
        <v>24</v>
      </c>
      <c r="F13" s="58" t="s">
        <v>94</v>
      </c>
      <c r="G13" s="56" t="s">
        <v>94</v>
      </c>
      <c r="H13" s="52" t="s">
        <v>24</v>
      </c>
      <c r="I13" s="58" t="s">
        <v>95</v>
      </c>
      <c r="J13" s="56" t="s">
        <v>105</v>
      </c>
      <c r="K13" s="52" t="s">
        <v>24</v>
      </c>
      <c r="L13" s="58" t="s">
        <v>94</v>
      </c>
      <c r="M13" s="169">
        <f t="shared" si="0"/>
        <v>53</v>
      </c>
      <c r="N13" s="170">
        <f t="shared" si="1"/>
        <v>61</v>
      </c>
      <c r="O13" s="61">
        <v>1</v>
      </c>
      <c r="P13" s="62">
        <v>2</v>
      </c>
      <c r="Q13" s="61">
        <v>0</v>
      </c>
      <c r="R13" s="62">
        <v>1</v>
      </c>
      <c r="S13" s="161" t="s">
        <v>179</v>
      </c>
    </row>
    <row r="14" spans="1:19" ht="30" customHeight="1" hidden="1">
      <c r="A14" s="159" t="s">
        <v>145</v>
      </c>
      <c r="B14" s="223"/>
      <c r="C14" s="223"/>
      <c r="D14" s="56"/>
      <c r="E14" s="52" t="s">
        <v>24</v>
      </c>
      <c r="F14" s="58"/>
      <c r="G14" s="56"/>
      <c r="H14" s="52" t="s">
        <v>24</v>
      </c>
      <c r="I14" s="58"/>
      <c r="J14" s="56"/>
      <c r="K14" s="52" t="s">
        <v>24</v>
      </c>
      <c r="L14" s="58"/>
      <c r="M14" s="169">
        <f t="shared" si="0"/>
        <v>0</v>
      </c>
      <c r="N14" s="170">
        <f t="shared" si="1"/>
        <v>0</v>
      </c>
      <c r="O14" s="61"/>
      <c r="P14" s="62"/>
      <c r="Q14" s="61"/>
      <c r="R14" s="62"/>
      <c r="S14" s="161"/>
    </row>
    <row r="15" spans="1:19" ht="30" customHeight="1">
      <c r="A15" s="159" t="s">
        <v>146</v>
      </c>
      <c r="B15" s="223" t="s">
        <v>182</v>
      </c>
      <c r="C15" s="223" t="s">
        <v>187</v>
      </c>
      <c r="D15" s="56" t="s">
        <v>94</v>
      </c>
      <c r="E15" s="52" t="s">
        <v>24</v>
      </c>
      <c r="F15" s="58" t="s">
        <v>96</v>
      </c>
      <c r="G15" s="56" t="s">
        <v>94</v>
      </c>
      <c r="H15" s="52" t="s">
        <v>24</v>
      </c>
      <c r="I15" s="58" t="s">
        <v>105</v>
      </c>
      <c r="J15" s="56"/>
      <c r="K15" s="52" t="s">
        <v>24</v>
      </c>
      <c r="L15" s="58"/>
      <c r="M15" s="169">
        <f t="shared" si="0"/>
        <v>42</v>
      </c>
      <c r="N15" s="170">
        <f t="shared" si="1"/>
        <v>34</v>
      </c>
      <c r="O15" s="61">
        <v>2</v>
      </c>
      <c r="P15" s="62">
        <v>0</v>
      </c>
      <c r="Q15" s="61">
        <v>1</v>
      </c>
      <c r="R15" s="62">
        <v>0</v>
      </c>
      <c r="S15" s="161" t="s">
        <v>180</v>
      </c>
    </row>
    <row r="16" spans="1:19" ht="30" customHeight="1">
      <c r="A16" s="173" t="s">
        <v>151</v>
      </c>
      <c r="B16" s="223" t="s">
        <v>183</v>
      </c>
      <c r="C16" s="223" t="s">
        <v>188</v>
      </c>
      <c r="D16" s="56" t="s">
        <v>94</v>
      </c>
      <c r="E16" s="52" t="s">
        <v>24</v>
      </c>
      <c r="F16" s="58" t="s">
        <v>39</v>
      </c>
      <c r="G16" s="56" t="s">
        <v>94</v>
      </c>
      <c r="H16" s="52" t="s">
        <v>24</v>
      </c>
      <c r="I16" s="58" t="s">
        <v>39</v>
      </c>
      <c r="J16" s="56"/>
      <c r="K16" s="52" t="s">
        <v>24</v>
      </c>
      <c r="L16" s="58"/>
      <c r="M16" s="169">
        <f>D16+G16+J16</f>
        <v>42</v>
      </c>
      <c r="N16" s="170">
        <f>F16+I16+L16</f>
        <v>0</v>
      </c>
      <c r="O16" s="61">
        <v>2</v>
      </c>
      <c r="P16" s="62">
        <v>0</v>
      </c>
      <c r="Q16" s="61">
        <v>1</v>
      </c>
      <c r="R16" s="62">
        <v>0</v>
      </c>
      <c r="S16" s="161" t="s">
        <v>194</v>
      </c>
    </row>
    <row r="17" spans="1:19" ht="34.5" customHeight="1" thickBot="1">
      <c r="A17" s="174" t="s">
        <v>147</v>
      </c>
      <c r="B17" s="224" t="s">
        <v>184</v>
      </c>
      <c r="C17" s="224" t="s">
        <v>189</v>
      </c>
      <c r="D17" s="56" t="s">
        <v>94</v>
      </c>
      <c r="E17" s="52" t="s">
        <v>24</v>
      </c>
      <c r="F17" s="58" t="s">
        <v>97</v>
      </c>
      <c r="G17" s="56" t="s">
        <v>97</v>
      </c>
      <c r="H17" s="52" t="s">
        <v>24</v>
      </c>
      <c r="I17" s="58" t="s">
        <v>94</v>
      </c>
      <c r="J17" s="56" t="s">
        <v>94</v>
      </c>
      <c r="K17" s="52" t="s">
        <v>24</v>
      </c>
      <c r="L17" s="58" t="s">
        <v>111</v>
      </c>
      <c r="M17" s="163">
        <f t="shared" si="0"/>
        <v>57</v>
      </c>
      <c r="N17" s="164">
        <f t="shared" si="1"/>
        <v>45</v>
      </c>
      <c r="O17" s="61">
        <v>2</v>
      </c>
      <c r="P17" s="62">
        <v>1</v>
      </c>
      <c r="Q17" s="61">
        <v>1</v>
      </c>
      <c r="R17" s="62">
        <v>0</v>
      </c>
      <c r="S17" s="162" t="s">
        <v>179</v>
      </c>
    </row>
    <row r="18" spans="1:19" ht="27" thickBot="1">
      <c r="A18" s="165" t="s">
        <v>16</v>
      </c>
      <c r="B18" s="166" t="s">
        <v>180</v>
      </c>
      <c r="C18" s="167"/>
      <c r="D18" s="168"/>
      <c r="E18" s="168"/>
      <c r="F18" s="168"/>
      <c r="G18" s="168"/>
      <c r="H18" s="168"/>
      <c r="I18" s="168"/>
      <c r="J18" s="168"/>
      <c r="K18" s="168"/>
      <c r="L18" s="168"/>
      <c r="M18" s="176">
        <f aca="true" t="shared" si="2" ref="M18:R18">SUM(M10:M17)</f>
        <v>254</v>
      </c>
      <c r="N18" s="177">
        <f t="shared" si="2"/>
        <v>197</v>
      </c>
      <c r="O18" s="178">
        <f t="shared" si="2"/>
        <v>9</v>
      </c>
      <c r="P18" s="177">
        <f t="shared" si="2"/>
        <v>4</v>
      </c>
      <c r="Q18" s="178">
        <f t="shared" si="2"/>
        <v>4</v>
      </c>
      <c r="R18" s="177">
        <f t="shared" si="2"/>
        <v>1</v>
      </c>
      <c r="S18" s="179" t="s">
        <v>155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T29"/>
  <sheetViews>
    <sheetView zoomScalePageLayoutView="0" workbookViewId="0" topLeftCell="A1">
      <selection activeCell="S8" sqref="S8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154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150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175" t="s">
        <v>158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175" t="s">
        <v>157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0" t="s">
        <v>155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207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71" t="s">
        <v>148</v>
      </c>
      <c r="B10" s="222" t="s">
        <v>165</v>
      </c>
      <c r="C10" s="222" t="s">
        <v>201</v>
      </c>
      <c r="D10" s="219" t="s">
        <v>108</v>
      </c>
      <c r="E10" s="220" t="s">
        <v>24</v>
      </c>
      <c r="F10" s="221" t="s">
        <v>94</v>
      </c>
      <c r="G10" s="219" t="s">
        <v>133</v>
      </c>
      <c r="H10" s="220" t="s">
        <v>24</v>
      </c>
      <c r="I10" s="221" t="s">
        <v>94</v>
      </c>
      <c r="J10" s="219"/>
      <c r="K10" s="220" t="s">
        <v>24</v>
      </c>
      <c r="L10" s="221"/>
      <c r="M10" s="163">
        <f>D10+G10+J10</f>
        <v>27</v>
      </c>
      <c r="N10" s="164">
        <f>F10+I10+L10</f>
        <v>42</v>
      </c>
      <c r="O10" s="59">
        <v>0</v>
      </c>
      <c r="P10" s="60">
        <v>2</v>
      </c>
      <c r="Q10" s="59">
        <v>0</v>
      </c>
      <c r="R10" s="60">
        <v>1</v>
      </c>
      <c r="S10" s="161" t="s">
        <v>191</v>
      </c>
    </row>
    <row r="11" spans="1:19" ht="30" customHeight="1" hidden="1">
      <c r="A11" s="159" t="s">
        <v>152</v>
      </c>
      <c r="B11" s="223"/>
      <c r="C11" s="222"/>
      <c r="D11" s="56"/>
      <c r="E11" s="52"/>
      <c r="F11" s="58"/>
      <c r="G11" s="56"/>
      <c r="H11" s="52"/>
      <c r="I11" s="58"/>
      <c r="J11" s="56"/>
      <c r="K11" s="52"/>
      <c r="L11" s="58"/>
      <c r="M11" s="169">
        <f aca="true" t="shared" si="0" ref="M11:M17">D11+G11+J11</f>
        <v>0</v>
      </c>
      <c r="N11" s="170">
        <f aca="true" t="shared" si="1" ref="N11:N17">F11+I11+L11</f>
        <v>0</v>
      </c>
      <c r="O11" s="61"/>
      <c r="P11" s="62"/>
      <c r="Q11" s="61"/>
      <c r="R11" s="62"/>
      <c r="S11" s="161"/>
    </row>
    <row r="12" spans="1:19" ht="30" customHeight="1" hidden="1">
      <c r="A12" s="159" t="s">
        <v>146</v>
      </c>
      <c r="B12" s="222"/>
      <c r="C12" s="222"/>
      <c r="D12" s="56"/>
      <c r="E12" s="52" t="s">
        <v>24</v>
      </c>
      <c r="F12" s="58"/>
      <c r="G12" s="56"/>
      <c r="H12" s="52" t="s">
        <v>24</v>
      </c>
      <c r="I12" s="58"/>
      <c r="J12" s="56"/>
      <c r="K12" s="52" t="s">
        <v>24</v>
      </c>
      <c r="L12" s="58"/>
      <c r="M12" s="169">
        <f t="shared" si="0"/>
        <v>0</v>
      </c>
      <c r="N12" s="170">
        <f t="shared" si="1"/>
        <v>0</v>
      </c>
      <c r="O12" s="61"/>
      <c r="P12" s="62"/>
      <c r="Q12" s="61"/>
      <c r="R12" s="62"/>
      <c r="S12" s="161"/>
    </row>
    <row r="13" spans="1:19" ht="30" customHeight="1">
      <c r="A13" s="172" t="s">
        <v>153</v>
      </c>
      <c r="B13" s="223" t="s">
        <v>198</v>
      </c>
      <c r="C13" s="223" t="s">
        <v>200</v>
      </c>
      <c r="D13" s="56" t="s">
        <v>100</v>
      </c>
      <c r="E13" s="52" t="s">
        <v>24</v>
      </c>
      <c r="F13" s="58" t="s">
        <v>94</v>
      </c>
      <c r="G13" s="56" t="s">
        <v>105</v>
      </c>
      <c r="H13" s="52" t="s">
        <v>24</v>
      </c>
      <c r="I13" s="58" t="s">
        <v>94</v>
      </c>
      <c r="J13" s="56"/>
      <c r="K13" s="52" t="s">
        <v>24</v>
      </c>
      <c r="L13" s="58"/>
      <c r="M13" s="169">
        <f t="shared" si="0"/>
        <v>26</v>
      </c>
      <c r="N13" s="170">
        <f t="shared" si="1"/>
        <v>42</v>
      </c>
      <c r="O13" s="61">
        <v>0</v>
      </c>
      <c r="P13" s="62">
        <v>2</v>
      </c>
      <c r="Q13" s="61">
        <v>0</v>
      </c>
      <c r="R13" s="62">
        <v>1</v>
      </c>
      <c r="S13" s="161" t="s">
        <v>191</v>
      </c>
    </row>
    <row r="14" spans="1:19" ht="30" customHeight="1" hidden="1">
      <c r="A14" s="159" t="s">
        <v>145</v>
      </c>
      <c r="B14" s="223"/>
      <c r="C14" s="223"/>
      <c r="D14" s="56"/>
      <c r="E14" s="52" t="s">
        <v>24</v>
      </c>
      <c r="F14" s="58"/>
      <c r="G14" s="56"/>
      <c r="H14" s="52" t="s">
        <v>24</v>
      </c>
      <c r="I14" s="58"/>
      <c r="J14" s="56"/>
      <c r="K14" s="52" t="s">
        <v>24</v>
      </c>
      <c r="L14" s="58"/>
      <c r="M14" s="169">
        <f t="shared" si="0"/>
        <v>0</v>
      </c>
      <c r="N14" s="170">
        <f t="shared" si="1"/>
        <v>0</v>
      </c>
      <c r="O14" s="61"/>
      <c r="P14" s="62"/>
      <c r="Q14" s="61"/>
      <c r="R14" s="62"/>
      <c r="S14" s="161"/>
    </row>
    <row r="15" spans="1:19" ht="30" customHeight="1">
      <c r="A15" s="159" t="s">
        <v>146</v>
      </c>
      <c r="B15" s="223" t="s">
        <v>166</v>
      </c>
      <c r="C15" s="223" t="s">
        <v>202</v>
      </c>
      <c r="D15" s="56" t="s">
        <v>94</v>
      </c>
      <c r="E15" s="52" t="s">
        <v>24</v>
      </c>
      <c r="F15" s="58" t="s">
        <v>108</v>
      </c>
      <c r="G15" s="56" t="s">
        <v>94</v>
      </c>
      <c r="H15" s="52" t="s">
        <v>24</v>
      </c>
      <c r="I15" s="58" t="s">
        <v>111</v>
      </c>
      <c r="J15" s="56"/>
      <c r="K15" s="52" t="s">
        <v>24</v>
      </c>
      <c r="L15" s="58"/>
      <c r="M15" s="169">
        <f t="shared" si="0"/>
        <v>42</v>
      </c>
      <c r="N15" s="170">
        <f t="shared" si="1"/>
        <v>23</v>
      </c>
      <c r="O15" s="61">
        <v>2</v>
      </c>
      <c r="P15" s="62">
        <v>0</v>
      </c>
      <c r="Q15" s="61">
        <v>1</v>
      </c>
      <c r="R15" s="62">
        <v>0</v>
      </c>
      <c r="S15" s="161" t="s">
        <v>158</v>
      </c>
    </row>
    <row r="16" spans="1:19" ht="30" customHeight="1">
      <c r="A16" s="173" t="s">
        <v>151</v>
      </c>
      <c r="B16" s="223" t="s">
        <v>199</v>
      </c>
      <c r="C16" s="223" t="s">
        <v>203</v>
      </c>
      <c r="D16" s="56" t="s">
        <v>94</v>
      </c>
      <c r="E16" s="52" t="s">
        <v>24</v>
      </c>
      <c r="F16" s="58" t="s">
        <v>105</v>
      </c>
      <c r="G16" s="56" t="s">
        <v>94</v>
      </c>
      <c r="H16" s="52" t="s">
        <v>24</v>
      </c>
      <c r="I16" s="58" t="s">
        <v>108</v>
      </c>
      <c r="J16" s="56"/>
      <c r="K16" s="52" t="s">
        <v>24</v>
      </c>
      <c r="L16" s="58"/>
      <c r="M16" s="169">
        <f t="shared" si="0"/>
        <v>42</v>
      </c>
      <c r="N16" s="170">
        <f t="shared" si="1"/>
        <v>30</v>
      </c>
      <c r="O16" s="61">
        <v>2</v>
      </c>
      <c r="P16" s="62">
        <v>0</v>
      </c>
      <c r="Q16" s="61">
        <v>1</v>
      </c>
      <c r="R16" s="62">
        <v>0</v>
      </c>
      <c r="S16" s="161" t="s">
        <v>191</v>
      </c>
    </row>
    <row r="17" spans="1:19" ht="34.5" customHeight="1" thickBot="1">
      <c r="A17" s="174" t="s">
        <v>147</v>
      </c>
      <c r="B17" s="224" t="s">
        <v>168</v>
      </c>
      <c r="C17" s="224" t="s">
        <v>204</v>
      </c>
      <c r="D17" s="56" t="s">
        <v>205</v>
      </c>
      <c r="E17" s="52" t="s">
        <v>24</v>
      </c>
      <c r="F17" s="58" t="s">
        <v>206</v>
      </c>
      <c r="G17" s="56" t="s">
        <v>94</v>
      </c>
      <c r="H17" s="52" t="s">
        <v>24</v>
      </c>
      <c r="I17" s="58" t="s">
        <v>100</v>
      </c>
      <c r="J17" s="56"/>
      <c r="K17" s="52" t="s">
        <v>24</v>
      </c>
      <c r="L17" s="58"/>
      <c r="M17" s="163">
        <f t="shared" si="0"/>
        <v>46</v>
      </c>
      <c r="N17" s="164">
        <f t="shared" si="1"/>
        <v>33</v>
      </c>
      <c r="O17" s="61">
        <v>2</v>
      </c>
      <c r="P17" s="62">
        <v>0</v>
      </c>
      <c r="Q17" s="61">
        <v>1</v>
      </c>
      <c r="R17" s="62">
        <v>0</v>
      </c>
      <c r="S17" s="162" t="s">
        <v>158</v>
      </c>
    </row>
    <row r="18" spans="1:19" ht="27" thickBot="1">
      <c r="A18" s="165" t="s">
        <v>16</v>
      </c>
      <c r="B18" s="166" t="s">
        <v>158</v>
      </c>
      <c r="C18" s="167"/>
      <c r="D18" s="168"/>
      <c r="E18" s="168"/>
      <c r="F18" s="168"/>
      <c r="G18" s="168"/>
      <c r="H18" s="168"/>
      <c r="I18" s="168"/>
      <c r="J18" s="168"/>
      <c r="K18" s="168"/>
      <c r="L18" s="168"/>
      <c r="M18" s="176">
        <f aca="true" t="shared" si="2" ref="M18:R18">SUM(M10:M17)</f>
        <v>183</v>
      </c>
      <c r="N18" s="177">
        <f t="shared" si="2"/>
        <v>170</v>
      </c>
      <c r="O18" s="178">
        <f t="shared" si="2"/>
        <v>6</v>
      </c>
      <c r="P18" s="177">
        <f t="shared" si="2"/>
        <v>4</v>
      </c>
      <c r="Q18" s="178">
        <f t="shared" si="2"/>
        <v>3</v>
      </c>
      <c r="R18" s="177">
        <f t="shared" si="2"/>
        <v>2</v>
      </c>
      <c r="S18" s="179" t="s">
        <v>155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T29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8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154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150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175" t="s">
        <v>156</v>
      </c>
      <c r="C5" s="63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43610</v>
      </c>
    </row>
    <row r="6" spans="1:19" ht="19.5" customHeight="1">
      <c r="A6" s="6" t="s">
        <v>4</v>
      </c>
      <c r="B6" s="175" t="s">
        <v>50</v>
      </c>
      <c r="C6" s="63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149</v>
      </c>
    </row>
    <row r="7" spans="1:19" ht="19.5" customHeight="1" thickBot="1">
      <c r="A7" s="14" t="s">
        <v>6</v>
      </c>
      <c r="B7" s="15"/>
      <c r="C7" s="160" t="s">
        <v>155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208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71" t="s">
        <v>148</v>
      </c>
      <c r="B10" s="222" t="s">
        <v>159</v>
      </c>
      <c r="C10" s="222" t="s">
        <v>174</v>
      </c>
      <c r="D10" s="219" t="s">
        <v>94</v>
      </c>
      <c r="E10" s="220" t="s">
        <v>24</v>
      </c>
      <c r="F10" s="221" t="s">
        <v>101</v>
      </c>
      <c r="G10" s="219" t="s">
        <v>94</v>
      </c>
      <c r="H10" s="220" t="s">
        <v>24</v>
      </c>
      <c r="I10" s="221" t="s">
        <v>104</v>
      </c>
      <c r="J10" s="219"/>
      <c r="K10" s="220" t="s">
        <v>24</v>
      </c>
      <c r="L10" s="221"/>
      <c r="M10" s="163">
        <f>D10+G10+J10</f>
        <v>42</v>
      </c>
      <c r="N10" s="164">
        <f>F10+I10+L10</f>
        <v>23</v>
      </c>
      <c r="O10" s="59">
        <v>2</v>
      </c>
      <c r="P10" s="60">
        <v>0</v>
      </c>
      <c r="Q10" s="59">
        <v>1</v>
      </c>
      <c r="R10" s="60">
        <v>0</v>
      </c>
      <c r="S10" s="161" t="s">
        <v>156</v>
      </c>
    </row>
    <row r="11" spans="1:19" ht="30" customHeight="1" hidden="1">
      <c r="A11" s="159" t="s">
        <v>152</v>
      </c>
      <c r="B11" s="223"/>
      <c r="C11" s="222"/>
      <c r="D11" s="56"/>
      <c r="E11" s="52"/>
      <c r="F11" s="58"/>
      <c r="G11" s="56"/>
      <c r="H11" s="52"/>
      <c r="I11" s="58"/>
      <c r="J11" s="56"/>
      <c r="K11" s="52"/>
      <c r="L11" s="58"/>
      <c r="M11" s="169">
        <f aca="true" t="shared" si="0" ref="M11:M17">D11+G11+J11</f>
        <v>0</v>
      </c>
      <c r="N11" s="170">
        <f aca="true" t="shared" si="1" ref="N11:N17">F11+I11+L11</f>
        <v>0</v>
      </c>
      <c r="O11" s="61"/>
      <c r="P11" s="62"/>
      <c r="Q11" s="61"/>
      <c r="R11" s="62"/>
      <c r="S11" s="161"/>
    </row>
    <row r="12" spans="1:19" ht="30" customHeight="1" hidden="1">
      <c r="A12" s="159" t="s">
        <v>146</v>
      </c>
      <c r="B12" s="222"/>
      <c r="C12" s="222"/>
      <c r="D12" s="56"/>
      <c r="E12" s="52" t="s">
        <v>24</v>
      </c>
      <c r="F12" s="58"/>
      <c r="G12" s="56"/>
      <c r="H12" s="52" t="s">
        <v>24</v>
      </c>
      <c r="I12" s="58"/>
      <c r="J12" s="56"/>
      <c r="K12" s="52" t="s">
        <v>24</v>
      </c>
      <c r="L12" s="58"/>
      <c r="M12" s="169">
        <f t="shared" si="0"/>
        <v>0</v>
      </c>
      <c r="N12" s="170">
        <f t="shared" si="1"/>
        <v>0</v>
      </c>
      <c r="O12" s="61"/>
      <c r="P12" s="62"/>
      <c r="Q12" s="61"/>
      <c r="R12" s="62"/>
      <c r="S12" s="161"/>
    </row>
    <row r="13" spans="1:19" ht="30" customHeight="1">
      <c r="A13" s="172" t="s">
        <v>153</v>
      </c>
      <c r="B13" s="223" t="s">
        <v>160</v>
      </c>
      <c r="C13" s="223" t="s">
        <v>196</v>
      </c>
      <c r="D13" s="56" t="s">
        <v>96</v>
      </c>
      <c r="E13" s="52" t="s">
        <v>24</v>
      </c>
      <c r="F13" s="58" t="s">
        <v>94</v>
      </c>
      <c r="G13" s="56" t="s">
        <v>206</v>
      </c>
      <c r="H13" s="52" t="s">
        <v>24</v>
      </c>
      <c r="I13" s="58" t="s">
        <v>94</v>
      </c>
      <c r="J13" s="56" t="s">
        <v>107</v>
      </c>
      <c r="K13" s="52" t="s">
        <v>24</v>
      </c>
      <c r="L13" s="58" t="s">
        <v>102</v>
      </c>
      <c r="M13" s="169">
        <f t="shared" si="0"/>
        <v>65</v>
      </c>
      <c r="N13" s="170">
        <f t="shared" si="1"/>
        <v>64</v>
      </c>
      <c r="O13" s="61">
        <v>2</v>
      </c>
      <c r="P13" s="62">
        <v>1</v>
      </c>
      <c r="Q13" s="61">
        <v>1</v>
      </c>
      <c r="R13" s="62">
        <v>0</v>
      </c>
      <c r="S13" s="161" t="s">
        <v>50</v>
      </c>
    </row>
    <row r="14" spans="1:19" ht="30" customHeight="1" hidden="1">
      <c r="A14" s="159" t="s">
        <v>145</v>
      </c>
      <c r="B14" s="223"/>
      <c r="C14" s="223"/>
      <c r="D14" s="56"/>
      <c r="E14" s="52" t="s">
        <v>24</v>
      </c>
      <c r="F14" s="58"/>
      <c r="G14" s="56"/>
      <c r="H14" s="52" t="s">
        <v>24</v>
      </c>
      <c r="I14" s="58"/>
      <c r="J14" s="56"/>
      <c r="K14" s="52" t="s">
        <v>24</v>
      </c>
      <c r="L14" s="58"/>
      <c r="M14" s="169">
        <f t="shared" si="0"/>
        <v>0</v>
      </c>
      <c r="N14" s="170">
        <f t="shared" si="1"/>
        <v>0</v>
      </c>
      <c r="O14" s="61"/>
      <c r="P14" s="62"/>
      <c r="Q14" s="61"/>
      <c r="R14" s="62"/>
      <c r="S14" s="161"/>
    </row>
    <row r="15" spans="1:19" ht="30" customHeight="1">
      <c r="A15" s="159" t="s">
        <v>146</v>
      </c>
      <c r="B15" s="223" t="s">
        <v>161</v>
      </c>
      <c r="C15" s="223" t="s">
        <v>176</v>
      </c>
      <c r="D15" s="56" t="s">
        <v>94</v>
      </c>
      <c r="E15" s="52" t="s">
        <v>24</v>
      </c>
      <c r="F15" s="58" t="s">
        <v>95</v>
      </c>
      <c r="G15" s="56" t="s">
        <v>94</v>
      </c>
      <c r="H15" s="52" t="s">
        <v>24</v>
      </c>
      <c r="I15" s="58" t="s">
        <v>101</v>
      </c>
      <c r="J15" s="56"/>
      <c r="K15" s="52" t="s">
        <v>24</v>
      </c>
      <c r="L15" s="58"/>
      <c r="M15" s="169">
        <f t="shared" si="0"/>
        <v>42</v>
      </c>
      <c r="N15" s="170">
        <f t="shared" si="1"/>
        <v>30</v>
      </c>
      <c r="O15" s="61">
        <v>2</v>
      </c>
      <c r="P15" s="62">
        <v>0</v>
      </c>
      <c r="Q15" s="61">
        <v>1</v>
      </c>
      <c r="R15" s="62">
        <v>0</v>
      </c>
      <c r="S15" s="161" t="s">
        <v>156</v>
      </c>
    </row>
    <row r="16" spans="1:19" ht="30" customHeight="1">
      <c r="A16" s="173" t="s">
        <v>151</v>
      </c>
      <c r="B16" s="223" t="s">
        <v>162</v>
      </c>
      <c r="C16" s="223" t="s">
        <v>197</v>
      </c>
      <c r="D16" s="56" t="s">
        <v>94</v>
      </c>
      <c r="E16" s="52" t="s">
        <v>24</v>
      </c>
      <c r="F16" s="58" t="s">
        <v>101</v>
      </c>
      <c r="G16" s="56" t="s">
        <v>94</v>
      </c>
      <c r="H16" s="52" t="s">
        <v>24</v>
      </c>
      <c r="I16" s="58" t="s">
        <v>95</v>
      </c>
      <c r="J16" s="56"/>
      <c r="K16" s="52" t="s">
        <v>24</v>
      </c>
      <c r="L16" s="58"/>
      <c r="M16" s="169">
        <f t="shared" si="0"/>
        <v>42</v>
      </c>
      <c r="N16" s="170">
        <f t="shared" si="1"/>
        <v>30</v>
      </c>
      <c r="O16" s="61">
        <v>2</v>
      </c>
      <c r="P16" s="62">
        <v>0</v>
      </c>
      <c r="Q16" s="61">
        <v>1</v>
      </c>
      <c r="R16" s="62">
        <v>0</v>
      </c>
      <c r="S16" s="161" t="s">
        <v>156</v>
      </c>
    </row>
    <row r="17" spans="1:19" ht="34.5" customHeight="1" thickBot="1">
      <c r="A17" s="174" t="s">
        <v>147</v>
      </c>
      <c r="B17" s="224" t="s">
        <v>195</v>
      </c>
      <c r="C17" s="224" t="s">
        <v>178</v>
      </c>
      <c r="D17" s="56" t="s">
        <v>94</v>
      </c>
      <c r="E17" s="52" t="s">
        <v>24</v>
      </c>
      <c r="F17" s="58" t="s">
        <v>96</v>
      </c>
      <c r="G17" s="56" t="s">
        <v>103</v>
      </c>
      <c r="H17" s="52" t="s">
        <v>24</v>
      </c>
      <c r="I17" s="58" t="s">
        <v>102</v>
      </c>
      <c r="J17" s="56" t="s">
        <v>98</v>
      </c>
      <c r="K17" s="52" t="s">
        <v>24</v>
      </c>
      <c r="L17" s="58" t="s">
        <v>94</v>
      </c>
      <c r="M17" s="163">
        <f t="shared" si="0"/>
        <v>58</v>
      </c>
      <c r="N17" s="164">
        <f t="shared" si="1"/>
        <v>61</v>
      </c>
      <c r="O17" s="61">
        <v>1</v>
      </c>
      <c r="P17" s="62">
        <v>2</v>
      </c>
      <c r="Q17" s="61">
        <v>0</v>
      </c>
      <c r="R17" s="62">
        <v>1</v>
      </c>
      <c r="S17" s="162" t="s">
        <v>50</v>
      </c>
    </row>
    <row r="18" spans="1:19" ht="27" thickBot="1">
      <c r="A18" s="165" t="s">
        <v>16</v>
      </c>
      <c r="B18" s="166" t="s">
        <v>156</v>
      </c>
      <c r="C18" s="167"/>
      <c r="D18" s="168"/>
      <c r="E18" s="168"/>
      <c r="F18" s="168"/>
      <c r="G18" s="168"/>
      <c r="H18" s="168"/>
      <c r="I18" s="168"/>
      <c r="J18" s="168"/>
      <c r="K18" s="168"/>
      <c r="L18" s="168"/>
      <c r="M18" s="176">
        <f aca="true" t="shared" si="2" ref="M18:R18">SUM(M10:M17)</f>
        <v>249</v>
      </c>
      <c r="N18" s="177">
        <f t="shared" si="2"/>
        <v>208</v>
      </c>
      <c r="O18" s="178">
        <f t="shared" si="2"/>
        <v>9</v>
      </c>
      <c r="P18" s="177">
        <f t="shared" si="2"/>
        <v>3</v>
      </c>
      <c r="Q18" s="178">
        <f t="shared" si="2"/>
        <v>4</v>
      </c>
      <c r="R18" s="177">
        <f t="shared" si="2"/>
        <v>1</v>
      </c>
      <c r="S18" s="179" t="s">
        <v>155</v>
      </c>
    </row>
    <row r="19" spans="4:19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 t="s">
        <v>17</v>
      </c>
    </row>
    <row r="20" ht="12.75">
      <c r="A20" s="40" t="s">
        <v>18</v>
      </c>
    </row>
    <row r="21" ht="19.5" customHeight="1"/>
    <row r="22" spans="1:2" ht="19.5" customHeight="1">
      <c r="A22" s="41" t="s">
        <v>19</v>
      </c>
      <c r="B22" s="1" t="s">
        <v>20</v>
      </c>
    </row>
    <row r="23" spans="1:2" ht="15">
      <c r="A23" s="42"/>
      <c r="B23" s="1" t="s">
        <v>20</v>
      </c>
    </row>
    <row r="24" ht="12.75">
      <c r="T24" s="44"/>
    </row>
    <row r="25" spans="1:20" ht="12.75">
      <c r="A25" s="43" t="s">
        <v>21</v>
      </c>
      <c r="C25" s="44"/>
      <c r="D25" s="43" t="s">
        <v>22</v>
      </c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S24" sqref="S24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47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48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61</v>
      </c>
      <c r="C10" s="66" t="s">
        <v>74</v>
      </c>
      <c r="D10" s="55" t="s">
        <v>94</v>
      </c>
      <c r="E10" s="49" t="s">
        <v>24</v>
      </c>
      <c r="F10" s="57" t="s">
        <v>100</v>
      </c>
      <c r="G10" s="55" t="s">
        <v>101</v>
      </c>
      <c r="H10" s="49" t="s">
        <v>24</v>
      </c>
      <c r="I10" s="57" t="s">
        <v>94</v>
      </c>
      <c r="J10" s="55" t="s">
        <v>94</v>
      </c>
      <c r="K10" s="49" t="s">
        <v>24</v>
      </c>
      <c r="L10" s="57" t="s">
        <v>98</v>
      </c>
      <c r="M10" s="50">
        <f aca="true" t="shared" si="0" ref="M10:M16">D10+G10+J10</f>
        <v>53</v>
      </c>
      <c r="N10" s="51">
        <f aca="true" t="shared" si="1" ref="N10:N16">F10+I10+L10</f>
        <v>48</v>
      </c>
      <c r="O10" s="59">
        <v>2</v>
      </c>
      <c r="P10" s="60">
        <v>1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62</v>
      </c>
      <c r="C11" s="66" t="s">
        <v>99</v>
      </c>
      <c r="D11" s="56" t="s">
        <v>98</v>
      </c>
      <c r="E11" s="52" t="s">
        <v>24</v>
      </c>
      <c r="F11" s="58" t="s">
        <v>94</v>
      </c>
      <c r="G11" s="56" t="s">
        <v>94</v>
      </c>
      <c r="H11" s="52" t="s">
        <v>24</v>
      </c>
      <c r="I11" s="58" t="s">
        <v>98</v>
      </c>
      <c r="J11" s="56" t="s">
        <v>98</v>
      </c>
      <c r="K11" s="52" t="s">
        <v>24</v>
      </c>
      <c r="L11" s="58" t="s">
        <v>94</v>
      </c>
      <c r="M11" s="53">
        <f t="shared" si="0"/>
        <v>55</v>
      </c>
      <c r="N11" s="54">
        <f t="shared" si="1"/>
        <v>59</v>
      </c>
      <c r="O11" s="61">
        <v>1</v>
      </c>
      <c r="P11" s="62">
        <v>2</v>
      </c>
      <c r="Q11" s="61">
        <v>0</v>
      </c>
      <c r="R11" s="62">
        <v>1</v>
      </c>
      <c r="S11" s="29"/>
    </row>
    <row r="12" spans="1:19" ht="30" customHeight="1">
      <c r="A12" s="144" t="s">
        <v>13</v>
      </c>
      <c r="B12" s="65" t="s">
        <v>63</v>
      </c>
      <c r="C12" s="66" t="s">
        <v>75</v>
      </c>
      <c r="D12" s="56" t="s">
        <v>94</v>
      </c>
      <c r="E12" s="52" t="s">
        <v>24</v>
      </c>
      <c r="F12" s="58" t="s">
        <v>110</v>
      </c>
      <c r="G12" s="56" t="s">
        <v>94</v>
      </c>
      <c r="H12" s="52" t="s">
        <v>24</v>
      </c>
      <c r="I12" s="58" t="s">
        <v>97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22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64</v>
      </c>
      <c r="C13" s="67" t="s">
        <v>76</v>
      </c>
      <c r="D13" s="56" t="s">
        <v>94</v>
      </c>
      <c r="E13" s="52" t="s">
        <v>24</v>
      </c>
      <c r="F13" s="58" t="s">
        <v>111</v>
      </c>
      <c r="G13" s="56" t="s">
        <v>94</v>
      </c>
      <c r="H13" s="52" t="s">
        <v>24</v>
      </c>
      <c r="I13" s="58" t="s">
        <v>105</v>
      </c>
      <c r="J13" s="56" t="s">
        <v>39</v>
      </c>
      <c r="K13" s="52" t="s">
        <v>24</v>
      </c>
      <c r="L13" s="58" t="s">
        <v>39</v>
      </c>
      <c r="M13" s="53">
        <f t="shared" si="0"/>
        <v>42</v>
      </c>
      <c r="N13" s="54">
        <f t="shared" si="1"/>
        <v>25</v>
      </c>
      <c r="O13" s="61">
        <v>2</v>
      </c>
      <c r="P13" s="62">
        <v>0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65</v>
      </c>
      <c r="C14" s="67" t="s">
        <v>77</v>
      </c>
      <c r="D14" s="56" t="s">
        <v>94</v>
      </c>
      <c r="E14" s="52" t="s">
        <v>24</v>
      </c>
      <c r="F14" s="58" t="s">
        <v>105</v>
      </c>
      <c r="G14" s="56" t="s">
        <v>95</v>
      </c>
      <c r="H14" s="52" t="s">
        <v>24</v>
      </c>
      <c r="I14" s="58" t="s">
        <v>94</v>
      </c>
      <c r="J14" s="56" t="s">
        <v>105</v>
      </c>
      <c r="K14" s="52" t="s">
        <v>24</v>
      </c>
      <c r="L14" s="58" t="s">
        <v>94</v>
      </c>
      <c r="M14" s="53">
        <f t="shared" si="0"/>
        <v>56</v>
      </c>
      <c r="N14" s="54">
        <f t="shared" si="1"/>
        <v>58</v>
      </c>
      <c r="O14" s="61">
        <v>1</v>
      </c>
      <c r="P14" s="62">
        <v>2</v>
      </c>
      <c r="Q14" s="61">
        <v>0</v>
      </c>
      <c r="R14" s="62">
        <v>1</v>
      </c>
      <c r="S14" s="29"/>
    </row>
    <row r="15" spans="1:19" ht="30" customHeight="1">
      <c r="A15" s="144" t="s">
        <v>35</v>
      </c>
      <c r="B15" s="67" t="s">
        <v>66</v>
      </c>
      <c r="C15" s="67" t="s">
        <v>78</v>
      </c>
      <c r="D15" s="56" t="s">
        <v>107</v>
      </c>
      <c r="E15" s="52" t="s">
        <v>24</v>
      </c>
      <c r="F15" s="58" t="s">
        <v>102</v>
      </c>
      <c r="G15" s="56" t="s">
        <v>95</v>
      </c>
      <c r="H15" s="52" t="s">
        <v>24</v>
      </c>
      <c r="I15" s="58" t="s">
        <v>94</v>
      </c>
      <c r="J15" s="56" t="s">
        <v>94</v>
      </c>
      <c r="K15" s="52" t="s">
        <v>24</v>
      </c>
      <c r="L15" s="58" t="s">
        <v>133</v>
      </c>
      <c r="M15" s="53">
        <f t="shared" si="0"/>
        <v>64</v>
      </c>
      <c r="N15" s="54">
        <f t="shared" si="1"/>
        <v>56</v>
      </c>
      <c r="O15" s="61">
        <v>2</v>
      </c>
      <c r="P15" s="62">
        <v>1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73</v>
      </c>
      <c r="C16" s="67" t="s">
        <v>79</v>
      </c>
      <c r="D16" s="56" t="s">
        <v>39</v>
      </c>
      <c r="E16" s="52" t="s">
        <v>24</v>
      </c>
      <c r="F16" s="58" t="s">
        <v>94</v>
      </c>
      <c r="G16" s="56" t="s">
        <v>39</v>
      </c>
      <c r="H16" s="52" t="s">
        <v>24</v>
      </c>
      <c r="I16" s="58" t="s">
        <v>94</v>
      </c>
      <c r="J16" s="56" t="s">
        <v>39</v>
      </c>
      <c r="K16" s="52" t="s">
        <v>24</v>
      </c>
      <c r="L16" s="58" t="s">
        <v>39</v>
      </c>
      <c r="M16" s="53">
        <f t="shared" si="0"/>
        <v>0</v>
      </c>
      <c r="N16" s="54">
        <f t="shared" si="1"/>
        <v>42</v>
      </c>
      <c r="O16" s="61">
        <v>0</v>
      </c>
      <c r="P16" s="62">
        <v>2</v>
      </c>
      <c r="Q16" s="61">
        <v>0</v>
      </c>
      <c r="R16" s="62">
        <v>1</v>
      </c>
      <c r="S16" s="29"/>
    </row>
    <row r="17" spans="1:19" ht="34.5" customHeight="1" thickBot="1">
      <c r="A17" s="30" t="s">
        <v>16</v>
      </c>
      <c r="B17" s="68" t="s">
        <v>47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312</v>
      </c>
      <c r="N17" s="34">
        <f t="shared" si="2"/>
        <v>310</v>
      </c>
      <c r="O17" s="35">
        <f t="shared" si="2"/>
        <v>10</v>
      </c>
      <c r="P17" s="36">
        <f t="shared" si="2"/>
        <v>8</v>
      </c>
      <c r="Q17" s="35">
        <f t="shared" si="2"/>
        <v>4</v>
      </c>
      <c r="R17" s="34">
        <f t="shared" si="2"/>
        <v>3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T29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13.00390625" style="1" customWidth="1"/>
    <col min="2" max="3" width="34.75390625" style="1" customWidth="1"/>
    <col min="4" max="4" width="3.25390625" style="1" customWidth="1"/>
    <col min="5" max="5" width="1.75390625" style="1" customWidth="1"/>
    <col min="6" max="7" width="3.25390625" style="1" customWidth="1"/>
    <col min="8" max="8" width="1.75390625" style="1" customWidth="1"/>
    <col min="9" max="10" width="3.25390625" style="1" customWidth="1"/>
    <col min="11" max="11" width="1.75390625" style="1" customWidth="1"/>
    <col min="12" max="12" width="3.25390625" style="1" customWidth="1"/>
    <col min="13" max="14" width="5.62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9.125" style="1" customWidth="1"/>
  </cols>
  <sheetData>
    <row r="3" spans="1:19" ht="27" thickBot="1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19.5" customHeight="1" thickBot="1">
      <c r="A4" s="2" t="s">
        <v>1</v>
      </c>
      <c r="B4" s="3"/>
      <c r="C4" s="4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</row>
    <row r="5" spans="1:19" ht="19.5" customHeight="1" thickTop="1">
      <c r="A5" s="6" t="s">
        <v>2</v>
      </c>
      <c r="B5" s="7"/>
      <c r="C5" s="63" t="s">
        <v>46</v>
      </c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10" t="s">
        <v>3</v>
      </c>
      <c r="Q5" s="11"/>
      <c r="R5" s="140"/>
      <c r="S5" s="141">
        <v>39235</v>
      </c>
    </row>
    <row r="6" spans="1:19" ht="19.5" customHeight="1">
      <c r="A6" s="6" t="s">
        <v>4</v>
      </c>
      <c r="B6" s="12"/>
      <c r="C6" s="63" t="s">
        <v>48</v>
      </c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13" t="s">
        <v>5</v>
      </c>
      <c r="Q6" s="12"/>
      <c r="R6" s="142"/>
      <c r="S6" s="143" t="s">
        <v>41</v>
      </c>
    </row>
    <row r="7" spans="1:19" ht="19.5" customHeight="1" thickBot="1">
      <c r="A7" s="14" t="s">
        <v>6</v>
      </c>
      <c r="B7" s="15"/>
      <c r="C7" s="64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 t="s">
        <v>40</v>
      </c>
      <c r="Q7" s="19"/>
      <c r="R7" s="17"/>
      <c r="S7" s="20" t="s">
        <v>25</v>
      </c>
    </row>
    <row r="8" spans="1:19" ht="24.75" customHeight="1">
      <c r="A8" s="21"/>
      <c r="B8" s="22" t="s">
        <v>7</v>
      </c>
      <c r="C8" s="22" t="s">
        <v>8</v>
      </c>
      <c r="D8" s="214" t="s">
        <v>9</v>
      </c>
      <c r="E8" s="215"/>
      <c r="F8" s="215"/>
      <c r="G8" s="215"/>
      <c r="H8" s="215"/>
      <c r="I8" s="215"/>
      <c r="J8" s="215"/>
      <c r="K8" s="215"/>
      <c r="L8" s="216"/>
      <c r="M8" s="214" t="s">
        <v>44</v>
      </c>
      <c r="N8" s="217"/>
      <c r="O8" s="214" t="s">
        <v>45</v>
      </c>
      <c r="P8" s="218"/>
      <c r="Q8" s="214" t="s">
        <v>10</v>
      </c>
      <c r="R8" s="216"/>
      <c r="S8" s="145" t="s">
        <v>11</v>
      </c>
    </row>
    <row r="9" spans="1:19" ht="9.75" customHeight="1" thickBot="1">
      <c r="A9" s="23"/>
      <c r="B9" s="24"/>
      <c r="C9" s="25"/>
      <c r="D9" s="46">
        <v>1</v>
      </c>
      <c r="E9" s="47"/>
      <c r="F9" s="47"/>
      <c r="G9" s="47">
        <v>2</v>
      </c>
      <c r="H9" s="47"/>
      <c r="I9" s="47"/>
      <c r="J9" s="47">
        <v>3</v>
      </c>
      <c r="K9" s="48"/>
      <c r="L9" s="47"/>
      <c r="M9" s="26"/>
      <c r="N9" s="27"/>
      <c r="O9" s="26"/>
      <c r="P9" s="27"/>
      <c r="Q9" s="26"/>
      <c r="R9" s="27"/>
      <c r="S9" s="28"/>
    </row>
    <row r="10" spans="1:19" ht="30" customHeight="1" thickTop="1">
      <c r="A10" s="144" t="s">
        <v>12</v>
      </c>
      <c r="B10" s="65" t="s">
        <v>67</v>
      </c>
      <c r="C10" s="66" t="s">
        <v>99</v>
      </c>
      <c r="D10" s="55" t="s">
        <v>94</v>
      </c>
      <c r="E10" s="49" t="s">
        <v>24</v>
      </c>
      <c r="F10" s="57" t="s">
        <v>135</v>
      </c>
      <c r="G10" s="55" t="s">
        <v>94</v>
      </c>
      <c r="H10" s="49" t="s">
        <v>24</v>
      </c>
      <c r="I10" s="57" t="s">
        <v>98</v>
      </c>
      <c r="J10" s="55" t="s">
        <v>39</v>
      </c>
      <c r="K10" s="49" t="s">
        <v>24</v>
      </c>
      <c r="L10" s="57" t="s">
        <v>39</v>
      </c>
      <c r="M10" s="50">
        <f aca="true" t="shared" si="0" ref="M10:M16">D10+G10+J10</f>
        <v>42</v>
      </c>
      <c r="N10" s="51">
        <f aca="true" t="shared" si="1" ref="N10:N16">F10+I10+L10</f>
        <v>21</v>
      </c>
      <c r="O10" s="59">
        <v>2</v>
      </c>
      <c r="P10" s="60">
        <v>0</v>
      </c>
      <c r="Q10" s="59">
        <v>1</v>
      </c>
      <c r="R10" s="60">
        <v>0</v>
      </c>
      <c r="S10" s="29"/>
    </row>
    <row r="11" spans="1:19" ht="30" customHeight="1">
      <c r="A11" s="144" t="s">
        <v>14</v>
      </c>
      <c r="B11" s="65" t="s">
        <v>114</v>
      </c>
      <c r="C11" s="66" t="s">
        <v>125</v>
      </c>
      <c r="D11" s="56" t="s">
        <v>94</v>
      </c>
      <c r="E11" s="52" t="s">
        <v>24</v>
      </c>
      <c r="F11" s="58" t="s">
        <v>100</v>
      </c>
      <c r="G11" s="56" t="s">
        <v>94</v>
      </c>
      <c r="H11" s="52" t="s">
        <v>24</v>
      </c>
      <c r="I11" s="58" t="s">
        <v>104</v>
      </c>
      <c r="J11" s="56" t="s">
        <v>39</v>
      </c>
      <c r="K11" s="52" t="s">
        <v>24</v>
      </c>
      <c r="L11" s="58" t="s">
        <v>39</v>
      </c>
      <c r="M11" s="53">
        <f t="shared" si="0"/>
        <v>42</v>
      </c>
      <c r="N11" s="54">
        <f t="shared" si="1"/>
        <v>22</v>
      </c>
      <c r="O11" s="61">
        <v>2</v>
      </c>
      <c r="P11" s="62">
        <v>0</v>
      </c>
      <c r="Q11" s="61">
        <v>1</v>
      </c>
      <c r="R11" s="62">
        <v>0</v>
      </c>
      <c r="S11" s="29"/>
    </row>
    <row r="12" spans="1:19" ht="30" customHeight="1">
      <c r="A12" s="144" t="s">
        <v>13</v>
      </c>
      <c r="B12" s="65" t="s">
        <v>69</v>
      </c>
      <c r="C12" s="66" t="s">
        <v>75</v>
      </c>
      <c r="D12" s="56" t="s">
        <v>94</v>
      </c>
      <c r="E12" s="52" t="s">
        <v>24</v>
      </c>
      <c r="F12" s="58" t="s">
        <v>104</v>
      </c>
      <c r="G12" s="56" t="s">
        <v>94</v>
      </c>
      <c r="H12" s="52" t="s">
        <v>24</v>
      </c>
      <c r="I12" s="58" t="s">
        <v>134</v>
      </c>
      <c r="J12" s="56" t="s">
        <v>39</v>
      </c>
      <c r="K12" s="52" t="s">
        <v>24</v>
      </c>
      <c r="L12" s="58" t="s">
        <v>39</v>
      </c>
      <c r="M12" s="53">
        <f t="shared" si="0"/>
        <v>42</v>
      </c>
      <c r="N12" s="54">
        <f t="shared" si="1"/>
        <v>15</v>
      </c>
      <c r="O12" s="61">
        <v>2</v>
      </c>
      <c r="P12" s="62">
        <v>0</v>
      </c>
      <c r="Q12" s="61">
        <v>1</v>
      </c>
      <c r="R12" s="62">
        <v>0</v>
      </c>
      <c r="S12" s="29"/>
    </row>
    <row r="13" spans="1:19" ht="30" customHeight="1">
      <c r="A13" s="144" t="s">
        <v>15</v>
      </c>
      <c r="B13" s="67" t="s">
        <v>115</v>
      </c>
      <c r="C13" s="67" t="s">
        <v>76</v>
      </c>
      <c r="D13" s="56" t="s">
        <v>94</v>
      </c>
      <c r="E13" s="52" t="s">
        <v>24</v>
      </c>
      <c r="F13" s="58" t="s">
        <v>95</v>
      </c>
      <c r="G13" s="56" t="s">
        <v>94</v>
      </c>
      <c r="H13" s="52" t="s">
        <v>24</v>
      </c>
      <c r="I13" s="58" t="s">
        <v>95</v>
      </c>
      <c r="J13" s="56" t="s">
        <v>39</v>
      </c>
      <c r="K13" s="52" t="s">
        <v>24</v>
      </c>
      <c r="L13" s="58" t="s">
        <v>39</v>
      </c>
      <c r="M13" s="53">
        <f t="shared" si="0"/>
        <v>42</v>
      </c>
      <c r="N13" s="54">
        <f t="shared" si="1"/>
        <v>38</v>
      </c>
      <c r="O13" s="61">
        <v>2</v>
      </c>
      <c r="P13" s="62">
        <v>0</v>
      </c>
      <c r="Q13" s="61">
        <v>1</v>
      </c>
      <c r="R13" s="62">
        <v>0</v>
      </c>
      <c r="S13" s="29"/>
    </row>
    <row r="14" spans="1:19" ht="30" customHeight="1">
      <c r="A14" s="144" t="s">
        <v>34</v>
      </c>
      <c r="B14" s="67" t="s">
        <v>116</v>
      </c>
      <c r="C14" s="67" t="s">
        <v>77</v>
      </c>
      <c r="D14" s="56" t="s">
        <v>94</v>
      </c>
      <c r="E14" s="52" t="s">
        <v>24</v>
      </c>
      <c r="F14" s="58" t="s">
        <v>95</v>
      </c>
      <c r="G14" s="56" t="s">
        <v>94</v>
      </c>
      <c r="H14" s="52" t="s">
        <v>24</v>
      </c>
      <c r="I14" s="58" t="s">
        <v>97</v>
      </c>
      <c r="J14" s="56" t="s">
        <v>39</v>
      </c>
      <c r="K14" s="52" t="s">
        <v>24</v>
      </c>
      <c r="L14" s="58" t="s">
        <v>39</v>
      </c>
      <c r="M14" s="53">
        <f t="shared" si="0"/>
        <v>42</v>
      </c>
      <c r="N14" s="54">
        <f t="shared" si="1"/>
        <v>34</v>
      </c>
      <c r="O14" s="61">
        <v>2</v>
      </c>
      <c r="P14" s="62">
        <v>0</v>
      </c>
      <c r="Q14" s="61">
        <v>1</v>
      </c>
      <c r="R14" s="62">
        <v>0</v>
      </c>
      <c r="S14" s="29"/>
    </row>
    <row r="15" spans="1:19" ht="30" customHeight="1">
      <c r="A15" s="144" t="s">
        <v>35</v>
      </c>
      <c r="B15" s="67" t="s">
        <v>117</v>
      </c>
      <c r="C15" s="67" t="s">
        <v>126</v>
      </c>
      <c r="D15" s="56" t="s">
        <v>94</v>
      </c>
      <c r="E15" s="52" t="s">
        <v>24</v>
      </c>
      <c r="F15" s="58" t="s">
        <v>100</v>
      </c>
      <c r="G15" s="56" t="s">
        <v>94</v>
      </c>
      <c r="H15" s="52" t="s">
        <v>24</v>
      </c>
      <c r="I15" s="58" t="s">
        <v>133</v>
      </c>
      <c r="J15" s="56" t="s">
        <v>39</v>
      </c>
      <c r="K15" s="52" t="s">
        <v>24</v>
      </c>
      <c r="L15" s="58" t="s">
        <v>39</v>
      </c>
      <c r="M15" s="53">
        <f t="shared" si="0"/>
        <v>42</v>
      </c>
      <c r="N15" s="54">
        <f t="shared" si="1"/>
        <v>23</v>
      </c>
      <c r="O15" s="61">
        <v>2</v>
      </c>
      <c r="P15" s="62">
        <v>0</v>
      </c>
      <c r="Q15" s="61">
        <v>1</v>
      </c>
      <c r="R15" s="62">
        <v>0</v>
      </c>
      <c r="S15" s="29"/>
    </row>
    <row r="16" spans="1:19" ht="30" customHeight="1" thickBot="1">
      <c r="A16" s="144" t="s">
        <v>23</v>
      </c>
      <c r="B16" s="67" t="s">
        <v>72</v>
      </c>
      <c r="C16" s="67" t="s">
        <v>127</v>
      </c>
      <c r="D16" s="56" t="s">
        <v>94</v>
      </c>
      <c r="E16" s="52" t="s">
        <v>24</v>
      </c>
      <c r="F16" s="58" t="s">
        <v>109</v>
      </c>
      <c r="G16" s="56" t="s">
        <v>94</v>
      </c>
      <c r="H16" s="52" t="s">
        <v>24</v>
      </c>
      <c r="I16" s="58" t="s">
        <v>111</v>
      </c>
      <c r="J16" s="56" t="s">
        <v>39</v>
      </c>
      <c r="K16" s="52" t="s">
        <v>24</v>
      </c>
      <c r="L16" s="58" t="s">
        <v>39</v>
      </c>
      <c r="M16" s="53">
        <f t="shared" si="0"/>
        <v>42</v>
      </c>
      <c r="N16" s="54">
        <f t="shared" si="1"/>
        <v>17</v>
      </c>
      <c r="O16" s="61">
        <v>2</v>
      </c>
      <c r="P16" s="62">
        <v>0</v>
      </c>
      <c r="Q16" s="61">
        <v>1</v>
      </c>
      <c r="R16" s="62">
        <v>0</v>
      </c>
      <c r="S16" s="29"/>
    </row>
    <row r="17" spans="1:19" ht="34.5" customHeight="1" thickBot="1">
      <c r="A17" s="30" t="s">
        <v>16</v>
      </c>
      <c r="B17" s="68" t="s">
        <v>46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>
        <f aca="true" t="shared" si="2" ref="M17:R17">SUM(M10:M16)</f>
        <v>294</v>
      </c>
      <c r="N17" s="34">
        <f t="shared" si="2"/>
        <v>170</v>
      </c>
      <c r="O17" s="35">
        <f t="shared" si="2"/>
        <v>14</v>
      </c>
      <c r="P17" s="36">
        <f t="shared" si="2"/>
        <v>0</v>
      </c>
      <c r="Q17" s="35">
        <f t="shared" si="2"/>
        <v>7</v>
      </c>
      <c r="R17" s="34">
        <f t="shared" si="2"/>
        <v>0</v>
      </c>
      <c r="S17" s="37"/>
    </row>
    <row r="18" spans="4:19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17</v>
      </c>
    </row>
    <row r="19" ht="12.75">
      <c r="A19" s="40" t="s">
        <v>18</v>
      </c>
    </row>
    <row r="21" spans="1:2" ht="19.5" customHeight="1">
      <c r="A21" s="41" t="s">
        <v>19</v>
      </c>
      <c r="B21" s="1" t="s">
        <v>20</v>
      </c>
    </row>
    <row r="22" spans="1:2" ht="19.5" customHeight="1">
      <c r="A22" s="42"/>
      <c r="B22" s="1" t="s">
        <v>20</v>
      </c>
    </row>
    <row r="24" spans="1:20" ht="12.75">
      <c r="A24" s="43" t="s">
        <v>21</v>
      </c>
      <c r="C24" s="44"/>
      <c r="D24" s="43" t="s">
        <v>22</v>
      </c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2.75">
      <c r="A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2.75">
      <c r="A26" s="4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2.75">
      <c r="A27" s="4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2.75">
      <c r="A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sheetProtection/>
  <mergeCells count="5">
    <mergeCell ref="A3:S3"/>
    <mergeCell ref="D8:L8"/>
    <mergeCell ref="M8:N8"/>
    <mergeCell ref="O8:P8"/>
    <mergeCell ref="Q8:R8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&amp;L&amp;"BrushScript BT,Regular"&amp;12Kadel Design&amp;"Symbol,obyčejné"&amp;XŇ&amp;"BrushScript BT,Regular"&amp;X,&amp;D&amp;R&amp;"Arial CE,tučné"SKB Český Krumlov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opdž_v061203_ck.xls</dc:title>
  <dc:subject>Badminton</dc:subject>
  <dc:creator>Karel Kotyza</dc:creator>
  <cp:keywords/>
  <dc:description>OPDŽ 1. třída - 1. kolo - 3.12.2006</dc:description>
  <cp:lastModifiedBy>Lucynka</cp:lastModifiedBy>
  <cp:lastPrinted>2019-05-25T18:18:35Z</cp:lastPrinted>
  <dcterms:created xsi:type="dcterms:W3CDTF">2004-12-11T07:13:15Z</dcterms:created>
  <dcterms:modified xsi:type="dcterms:W3CDTF">2019-05-26T20:07:54Z</dcterms:modified>
  <cp:category/>
  <cp:version/>
  <cp:contentType/>
  <cp:contentStatus/>
</cp:coreProperties>
</file>