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<sst xmlns="http://schemas.openxmlformats.org/spreadsheetml/2006/main" count="90" uniqueCount="58">
  <si>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</si>
  <si>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</si>
  <si>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</si>
  <si>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</si>
  <si>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</si>
  <si>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</si>
  <si>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</si>
  <si>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</si>
  <si>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</si>
  <si>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</si>
  <si>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</si>
  <si>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</si>
  <si>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</si>
  <si>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</si>
  <si>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</si>
  <si>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</si>
  <si>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</si>
  <si>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</si>
  <si>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</si>
  <si>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</si>
  <si>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</si>
  <si>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</si>
  <si>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</si>
  <si>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</si>
  <si>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</si>
  <si>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</si>
  <si>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</si>
  <si>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</si>
  <si>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</si>
  <si>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</si>
  <si>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</si>
  <si>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</si>
  <si>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</si>
  <si>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Extraliga smíšených družstev</t>
  </si>
  <si>
    <t>Sokol Meteor Praha Radotín "A"</t>
  </si>
  <si>
    <t>BK 1973 DELTACAR Benátky nad Jizerou</t>
  </si>
  <si>
    <t>Zimmerová Adéla</t>
  </si>
  <si>
    <t>1.12.2018</t>
  </si>
  <si>
    <t xml:space="preserve">Praha - Benice </t>
  </si>
  <si>
    <t>Rogalski Michal</t>
  </si>
  <si>
    <t>Synovec Pavel</t>
  </si>
  <si>
    <t>Danielak Mateusz</t>
  </si>
  <si>
    <t>Milová Sabina</t>
  </si>
  <si>
    <t xml:space="preserve">Drančák Pavel, Synovec Pavel </t>
  </si>
  <si>
    <t>Milová Sabina, Nedelcheva Petya</t>
  </si>
  <si>
    <t>Rogalski Michal, Danielak Mateusz</t>
  </si>
  <si>
    <t xml:space="preserve">Drančák Pavel, Nedelcheva Petya </t>
  </si>
  <si>
    <t>Holst Emil</t>
  </si>
  <si>
    <t>Savin Cristian</t>
  </si>
  <si>
    <t>Fröhlich Jan</t>
  </si>
  <si>
    <t xml:space="preserve">Zuzáková Kateřina </t>
  </si>
  <si>
    <t>Holst Emil, Knudsen Kristoffer</t>
  </si>
  <si>
    <t>Nielsen Isabella, Zuzáková Kateřina</t>
  </si>
  <si>
    <t>Smilowski Pawel, Savin Cristian</t>
  </si>
  <si>
    <t>Knudsen Kristoffer, Nielsen Isabella</t>
  </si>
  <si>
    <t>Za družstvo Sokol Meteor Praha Radotín "A"  nastoupil náhradník z týmu "B" Pavel Synovec.</t>
  </si>
  <si>
    <t>Kukač</t>
  </si>
  <si>
    <t>Holečková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</si>
</sst>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4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K9" sqref="K9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19.5" customHeight="1" thickBot="1">
      <c r="B3" s="5" t="s">
        <v>1</v>
      </c>
      <c r="C3" s="6"/>
      <c r="D3" s="64" t="s">
        <v>33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2:20" ht="19.5" customHeight="1" thickTop="1">
      <c r="B4" s="7" t="s">
        <v>3</v>
      </c>
      <c r="C4" s="8"/>
      <c r="D4" s="67" t="s">
        <v>34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76" t="s">
        <v>16</v>
      </c>
      <c r="R4" s="77"/>
      <c r="S4" s="60" t="s">
        <v>37</v>
      </c>
      <c r="T4" s="9"/>
    </row>
    <row r="5" spans="2:20" ht="19.5" customHeight="1">
      <c r="B5" s="7" t="s">
        <v>4</v>
      </c>
      <c r="C5" s="10"/>
      <c r="D5" s="73" t="s">
        <v>35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8" t="s">
        <v>2</v>
      </c>
      <c r="R5" s="79"/>
      <c r="S5" s="61" t="s">
        <v>38</v>
      </c>
      <c r="T5" s="9"/>
    </row>
    <row r="6" spans="2:20" ht="19.5" customHeight="1" thickBot="1">
      <c r="B6" s="11" t="s">
        <v>5</v>
      </c>
      <c r="C6" s="12"/>
      <c r="D6" s="70" t="s">
        <v>36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13"/>
      <c r="R6" s="14"/>
      <c r="S6" s="51">
        <v>2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81" t="s">
        <v>8</v>
      </c>
      <c r="F7" s="82"/>
      <c r="G7" s="82"/>
      <c r="H7" s="82"/>
      <c r="I7" s="82"/>
      <c r="J7" s="82"/>
      <c r="K7" s="82"/>
      <c r="L7" s="82"/>
      <c r="M7" s="83"/>
      <c r="N7" s="84" t="s">
        <v>17</v>
      </c>
      <c r="O7" s="85"/>
      <c r="P7" s="84" t="s">
        <v>18</v>
      </c>
      <c r="Q7" s="85"/>
      <c r="R7" s="84" t="s">
        <v>19</v>
      </c>
      <c r="S7" s="8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6" t="s">
        <v>39</v>
      </c>
      <c r="D9" s="87" t="s">
        <v>47</v>
      </c>
      <c r="E9" s="28">
        <v>16</v>
      </c>
      <c r="F9" s="29" t="s">
        <v>28</v>
      </c>
      <c r="G9" s="30">
        <v>21</v>
      </c>
      <c r="H9" s="28">
        <v>8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7">E9+H9+K9</f>
        <v>24</v>
      </c>
      <c r="O9" s="32">
        <f aca="true" t="shared" si="1" ref="O9:O17">G9+J9+M9</f>
        <v>42</v>
      </c>
      <c r="P9" s="33">
        <f aca="true" t="shared" si="2" ref="P9:P16">IF(E9&gt;G9,1,0)+IF(H9&gt;J9,1,0)+IF(K9&gt;M9,1,0)</f>
        <v>0</v>
      </c>
      <c r="Q9" s="28">
        <f aca="true" t="shared" si="3" ref="Q9:Q16">IF(E9&lt;G9,1,0)+IF(H9&lt;J9,1,0)+IF(K9&lt;M9,1,0)</f>
        <v>2</v>
      </c>
      <c r="R9" s="52">
        <f>IF(P9=2,1,0)</f>
        <v>0</v>
      </c>
      <c r="S9" s="30">
        <f>IF(Q9=2,1,0)</f>
        <v>1</v>
      </c>
      <c r="T9" s="88" t="s">
        <v>56</v>
      </c>
    </row>
    <row r="10" spans="2:20" ht="30" customHeight="1">
      <c r="B10" s="27" t="s">
        <v>21</v>
      </c>
      <c r="C10" s="86" t="s">
        <v>40</v>
      </c>
      <c r="D10" s="86" t="s">
        <v>48</v>
      </c>
      <c r="E10" s="28">
        <v>10</v>
      </c>
      <c r="F10" s="28" t="s">
        <v>28</v>
      </c>
      <c r="G10" s="30">
        <v>21</v>
      </c>
      <c r="H10" s="28">
        <v>15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25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7">IF(P10=2,1,0)</f>
        <v>0</v>
      </c>
      <c r="S10" s="30">
        <f aca="true" t="shared" si="5" ref="S10:S17">IF(Q10=2,1,0)</f>
        <v>1</v>
      </c>
      <c r="T10" s="88" t="s">
        <v>57</v>
      </c>
    </row>
    <row r="11" spans="2:20" ht="30" customHeight="1">
      <c r="B11" s="27" t="s">
        <v>22</v>
      </c>
      <c r="C11" s="86" t="s">
        <v>41</v>
      </c>
      <c r="D11" s="86" t="s">
        <v>49</v>
      </c>
      <c r="E11" s="28">
        <v>21</v>
      </c>
      <c r="F11" s="28" t="s">
        <v>28</v>
      </c>
      <c r="G11" s="30">
        <v>18</v>
      </c>
      <c r="H11" s="28">
        <v>22</v>
      </c>
      <c r="I11" s="28" t="s">
        <v>28</v>
      </c>
      <c r="J11" s="30">
        <v>20</v>
      </c>
      <c r="K11" s="28"/>
      <c r="L11" s="28" t="s">
        <v>28</v>
      </c>
      <c r="M11" s="30"/>
      <c r="N11" s="31">
        <f t="shared" si="0"/>
        <v>43</v>
      </c>
      <c r="O11" s="32">
        <f t="shared" si="1"/>
        <v>38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88" t="s">
        <v>56</v>
      </c>
    </row>
    <row r="12" spans="2:20" ht="30" customHeight="1">
      <c r="B12" s="27" t="s">
        <v>29</v>
      </c>
      <c r="C12" s="86" t="s">
        <v>42</v>
      </c>
      <c r="D12" s="86" t="s">
        <v>50</v>
      </c>
      <c r="E12" s="28">
        <v>16</v>
      </c>
      <c r="F12" s="28" t="s">
        <v>28</v>
      </c>
      <c r="G12" s="30">
        <v>21</v>
      </c>
      <c r="H12" s="28">
        <v>21</v>
      </c>
      <c r="I12" s="28" t="s">
        <v>28</v>
      </c>
      <c r="J12" s="30">
        <v>18</v>
      </c>
      <c r="K12" s="28">
        <v>21</v>
      </c>
      <c r="L12" s="28" t="s">
        <v>28</v>
      </c>
      <c r="M12" s="30">
        <v>16</v>
      </c>
      <c r="N12" s="31">
        <f t="shared" si="0"/>
        <v>58</v>
      </c>
      <c r="O12" s="32">
        <f t="shared" si="1"/>
        <v>55</v>
      </c>
      <c r="P12" s="33">
        <f t="shared" si="2"/>
        <v>2</v>
      </c>
      <c r="Q12" s="28">
        <f t="shared" si="3"/>
        <v>1</v>
      </c>
      <c r="R12" s="53">
        <f t="shared" si="4"/>
        <v>1</v>
      </c>
      <c r="S12" s="30">
        <f t="shared" si="5"/>
        <v>0</v>
      </c>
      <c r="T12" s="88" t="s">
        <v>57</v>
      </c>
    </row>
    <row r="13" spans="2:20" ht="30" customHeight="1">
      <c r="B13" s="27" t="s">
        <v>23</v>
      </c>
      <c r="C13" s="86" t="s">
        <v>43</v>
      </c>
      <c r="D13" s="86" t="s">
        <v>51</v>
      </c>
      <c r="E13" s="28">
        <v>14</v>
      </c>
      <c r="F13" s="28" t="s">
        <v>28</v>
      </c>
      <c r="G13" s="30">
        <v>21</v>
      </c>
      <c r="H13" s="28">
        <v>11</v>
      </c>
      <c r="I13" s="28" t="s">
        <v>28</v>
      </c>
      <c r="J13" s="30">
        <v>21</v>
      </c>
      <c r="K13" s="28"/>
      <c r="L13" s="28" t="s">
        <v>28</v>
      </c>
      <c r="M13" s="30"/>
      <c r="N13" s="31">
        <f t="shared" si="0"/>
        <v>25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88" t="s">
        <v>57</v>
      </c>
    </row>
    <row r="14" spans="2:20" ht="30" customHeight="1">
      <c r="B14" s="27" t="s">
        <v>24</v>
      </c>
      <c r="C14" s="86" t="s">
        <v>44</v>
      </c>
      <c r="D14" s="86" t="s">
        <v>52</v>
      </c>
      <c r="E14" s="28">
        <v>6</v>
      </c>
      <c r="F14" s="28" t="s">
        <v>28</v>
      </c>
      <c r="G14" s="30">
        <v>21</v>
      </c>
      <c r="H14" s="28">
        <v>13</v>
      </c>
      <c r="I14" s="28" t="s">
        <v>28</v>
      </c>
      <c r="J14" s="30">
        <v>21</v>
      </c>
      <c r="K14" s="28"/>
      <c r="L14" s="28" t="s">
        <v>28</v>
      </c>
      <c r="M14" s="30"/>
      <c r="N14" s="31">
        <f t="shared" si="0"/>
        <v>19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88" t="s">
        <v>56</v>
      </c>
    </row>
    <row r="15" spans="2:20" ht="30" customHeight="1">
      <c r="B15" s="27" t="s">
        <v>25</v>
      </c>
      <c r="C15" s="86" t="s">
        <v>45</v>
      </c>
      <c r="D15" s="86" t="s">
        <v>53</v>
      </c>
      <c r="E15" s="28">
        <v>23</v>
      </c>
      <c r="F15" s="28" t="s">
        <v>28</v>
      </c>
      <c r="G15" s="30">
        <v>25</v>
      </c>
      <c r="H15" s="28">
        <v>15</v>
      </c>
      <c r="I15" s="28" t="s">
        <v>28</v>
      </c>
      <c r="J15" s="30">
        <v>21</v>
      </c>
      <c r="K15" s="28"/>
      <c r="L15" s="28" t="s">
        <v>28</v>
      </c>
      <c r="M15" s="30"/>
      <c r="N15" s="31">
        <f>E15+H15+K15</f>
        <v>38</v>
      </c>
      <c r="O15" s="32">
        <f>G15+J15+M15</f>
        <v>46</v>
      </c>
      <c r="P15" s="33">
        <f>IF(E15&gt;G15,1,0)+IF(H15&gt;J15,1,0)+IF(K15&gt;M15,1,0)</f>
        <v>0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88" t="s">
        <v>57</v>
      </c>
    </row>
    <row r="16" spans="2:20" ht="30" customHeight="1">
      <c r="B16" s="27" t="s">
        <v>30</v>
      </c>
      <c r="C16" s="86" t="s">
        <v>46</v>
      </c>
      <c r="D16" s="86" t="s">
        <v>54</v>
      </c>
      <c r="E16" s="28">
        <v>18</v>
      </c>
      <c r="F16" s="28" t="s">
        <v>28</v>
      </c>
      <c r="G16" s="30">
        <v>21</v>
      </c>
      <c r="H16" s="28">
        <v>21</v>
      </c>
      <c r="I16" s="28" t="s">
        <v>28</v>
      </c>
      <c r="J16" s="30">
        <v>18</v>
      </c>
      <c r="K16" s="28">
        <v>18</v>
      </c>
      <c r="L16" s="28" t="s">
        <v>28</v>
      </c>
      <c r="M16" s="30">
        <v>21</v>
      </c>
      <c r="N16" s="31">
        <f t="shared" si="0"/>
        <v>57</v>
      </c>
      <c r="O16" s="32">
        <f t="shared" si="1"/>
        <v>60</v>
      </c>
      <c r="P16" s="33">
        <f t="shared" si="2"/>
        <v>1</v>
      </c>
      <c r="Q16" s="28">
        <f t="shared" si="3"/>
        <v>2</v>
      </c>
      <c r="R16" s="53">
        <f t="shared" si="4"/>
        <v>0</v>
      </c>
      <c r="S16" s="30">
        <f t="shared" si="5"/>
        <v>1</v>
      </c>
      <c r="T16" s="88" t="s">
        <v>56</v>
      </c>
    </row>
    <row r="17" spans="2:20" ht="30" customHeight="1" thickBot="1">
      <c r="B17" s="34" t="s">
        <v>32</v>
      </c>
      <c r="C17" s="56"/>
      <c r="D17" s="56"/>
      <c r="E17" s="35"/>
      <c r="F17" s="36" t="s">
        <v>28</v>
      </c>
      <c r="G17" s="37"/>
      <c r="H17" s="35"/>
      <c r="I17" s="36" t="s">
        <v>28</v>
      </c>
      <c r="J17" s="37"/>
      <c r="K17" s="35"/>
      <c r="L17" s="36" t="s">
        <v>28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7"/>
    </row>
    <row r="18" spans="2:20" ht="34.5" customHeight="1" thickBot="1">
      <c r="B18" s="38" t="s">
        <v>10</v>
      </c>
      <c r="C18" s="62" t="str">
        <f>IF(R18&gt;S18,D4,IF(S18&gt;R18,D5,"remíza"))</f>
        <v>BK 1973 DELTACAR Benátky nad Jizerou</v>
      </c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39">
        <f aca="true" t="shared" si="6" ref="N18:S18">SUM(N9:N17)</f>
        <v>289</v>
      </c>
      <c r="O18" s="40">
        <f t="shared" si="6"/>
        <v>367</v>
      </c>
      <c r="P18" s="39">
        <f t="shared" si="6"/>
        <v>5</v>
      </c>
      <c r="Q18" s="41">
        <f t="shared" si="6"/>
        <v>13</v>
      </c>
      <c r="R18" s="39">
        <f t="shared" si="6"/>
        <v>2</v>
      </c>
      <c r="S18" s="40">
        <f t="shared" si="6"/>
        <v>6</v>
      </c>
      <c r="T18" s="58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9" t="s">
        <v>55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9" t="s">
        <v>31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Asistent Praha</cp:lastModifiedBy>
  <cp:lastPrinted>2011-02-14T21:00:08Z</cp:lastPrinted>
  <dcterms:created xsi:type="dcterms:W3CDTF">1996-11-18T12:18:44Z</dcterms:created>
  <dcterms:modified xsi:type="dcterms:W3CDTF">2018-12-01T15:39:53Z</dcterms:modified>
  <cp:category/>
  <cp:version/>
  <cp:contentType/>
  <cp:contentStatus/>
</cp:coreProperties>
</file>