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vzor" sheetId="1" r:id="rId1"/>
  </sheets>
  <definedNames>
    <definedName name="_xlnm.Print_Area" localSheetId="0">'vzor'!$B$2:$T$27</definedName>
  </definedNames>
  <calcPr fullCalcOnLoad="1"/>
</workbook>
</file>

<file path=xl/sharedStrings.xml><?xml version="1.0" encoding="utf-8"?>
<sst xmlns="http://schemas.openxmlformats.org/spreadsheetml/2006/main" count="90" uniqueCount="59">
  <si>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</si>
  <si>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</si>
  <si>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</si>
  <si>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</si>
  <si>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</si>
  <si>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</si>
  <si>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</si>
  <si>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</si>
  <si>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</si>
  <si>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</si>
  <si>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</si>
  <si>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</si>
  <si>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</si>
  <si>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</si>
  <si>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</si>
  <si>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</si>
  <si>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</si>
  <si>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</si>
  <si>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</si>
  <si>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</si>
  <si>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</si>
  <si>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</si>
  <si>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</si>
  <si>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</si>
  <si>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</si>
  <si>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</si>
  <si>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</si>
  <si>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</si>
  <si>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</si>
  <si>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</si>
  <si>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</si>
  <si>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DMxDŽxXD</t>
  </si>
  <si>
    <t xml:space="preserve"> EXTRALIGA SMÍŠENÝCH DRUŽSTEV 2019/2020 - 1. kolo</t>
  </si>
  <si>
    <t xml:space="preserve"> T.J. Sokol Klimkovice "A"</t>
  </si>
  <si>
    <t>27.10.217</t>
  </si>
  <si>
    <t>SF Fajne Ostrava</t>
  </si>
  <si>
    <t xml:space="preserve"> SKB Český Krumlov</t>
  </si>
  <si>
    <t xml:space="preserve"> Jiří Vašátko</t>
  </si>
  <si>
    <t xml:space="preserve">1. kolo v turnaji </t>
  </si>
  <si>
    <t>Hubáček Matěj</t>
  </si>
  <si>
    <t>Švejda Tomáš</t>
  </si>
  <si>
    <t>Janáček Jaromír</t>
  </si>
  <si>
    <t>Maixnerová Petra</t>
  </si>
  <si>
    <t>Švejda, Janáček</t>
  </si>
  <si>
    <t>Milisová, Maixnerová</t>
  </si>
  <si>
    <t>-</t>
  </si>
  <si>
    <t>Hubáček, Milisová</t>
  </si>
  <si>
    <t>Benbenek Jan</t>
  </si>
  <si>
    <t>Bitman Jakub</t>
  </si>
  <si>
    <t>Budzelová Dominika</t>
  </si>
  <si>
    <t>Rajaran, Král</t>
  </si>
  <si>
    <t>Budzelová, Ausbergerová</t>
  </si>
  <si>
    <t>Budzel, Benbenek</t>
  </si>
  <si>
    <t>Bitman, Ausbergerová</t>
  </si>
  <si>
    <t>Rajarajan Karan Rajan</t>
  </si>
  <si>
    <t>Ze soupisky družstva  T.J. Sokol Klimkovce „B“ nastoupila  Ausbergerová Berta</t>
  </si>
  <si>
    <t>Jedzok</t>
  </si>
  <si>
    <t>Slíva</t>
  </si>
  <si>
    <t>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</si>
</sst>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2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40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9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6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7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7" xfId="57" applyFont="1" applyBorder="1">
      <alignment horizontal="center" vertical="center"/>
      <protection/>
    </xf>
    <xf numFmtId="0" fontId="17" fillId="0" borderId="28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29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9" fillId="2" borderId="31" xfId="56" applyFont="1" applyFill="1" applyBorder="1">
      <alignment vertical="center"/>
      <protection/>
    </xf>
    <xf numFmtId="0" fontId="16" fillId="0" borderId="32" xfId="55" applyFont="1" applyBorder="1" applyProtection="1">
      <alignment horizontal="center" vertical="center"/>
      <protection hidden="1"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9" xfId="0" applyFont="1" applyBorder="1" applyAlignment="1">
      <alignment horizontal="right" vertical="center"/>
    </xf>
    <xf numFmtId="0" fontId="14" fillId="0" borderId="35" xfId="57" applyFont="1" applyBorder="1">
      <alignment horizontal="center" vertical="center"/>
      <protection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7" fillId="0" borderId="38" xfId="39" applyFont="1" applyBorder="1" applyAlignment="1">
      <alignment horizontal="center" vertical="center"/>
      <protection/>
    </xf>
    <xf numFmtId="0" fontId="10" fillId="0" borderId="30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3" fillId="0" borderId="29" xfId="56" applyFont="1" applyBorder="1" applyAlignment="1">
      <alignment horizontal="center" vertical="center"/>
      <protection/>
    </xf>
    <xf numFmtId="0" fontId="17" fillId="0" borderId="45" xfId="39" applyFont="1" applyBorder="1" applyAlignment="1">
      <alignment horizontal="center" vertical="center"/>
      <protection/>
    </xf>
    <xf numFmtId="0" fontId="17" fillId="0" borderId="46" xfId="39" applyFont="1" applyBorder="1" applyAlignment="1">
      <alignment horizontal="center" vertical="center"/>
      <protection/>
    </xf>
    <xf numFmtId="0" fontId="17" fillId="0" borderId="47" xfId="39" applyFont="1" applyBorder="1" applyAlignment="1">
      <alignment horizontal="center" vertical="center"/>
      <protection/>
    </xf>
    <xf numFmtId="0" fontId="17" fillId="0" borderId="48" xfId="39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49" xfId="0" applyFont="1" applyFill="1" applyBorder="1" applyAlignment="1">
      <alignment horizontal="left" vertical="center"/>
    </xf>
    <xf numFmtId="0" fontId="13" fillId="2" borderId="40" xfId="0" applyFont="1" applyFill="1" applyBorder="1" applyAlignment="1">
      <alignment horizontal="left" vertical="center"/>
    </xf>
    <xf numFmtId="0" fontId="15" fillId="0" borderId="5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1" xfId="0" applyFont="1" applyBorder="1" applyAlignment="1">
      <alignment horizontal="left" vertical="center"/>
    </xf>
    <xf numFmtId="0" fontId="16" fillId="0" borderId="41" xfId="59" applyFont="1" applyBorder="1" applyAlignment="1">
      <alignment horizontal="left" vertical="center"/>
      <protection/>
    </xf>
    <xf numFmtId="0" fontId="16" fillId="0" borderId="26" xfId="59" applyFont="1" applyBorder="1" applyAlignment="1">
      <alignment horizontal="left" vertical="center"/>
      <protection/>
    </xf>
    <xf numFmtId="0" fontId="16" fillId="0" borderId="42" xfId="59" applyFont="1" applyBorder="1" applyAlignment="1">
      <alignment horizontal="left" vertical="center"/>
      <protection/>
    </xf>
    <xf numFmtId="0" fontId="23" fillId="0" borderId="52" xfId="59" applyFont="1" applyBorder="1" applyAlignment="1">
      <alignment horizontal="left" vertical="center"/>
      <protection/>
    </xf>
    <xf numFmtId="0" fontId="23" fillId="0" borderId="53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16" fillId="0" borderId="43" xfId="0" applyFont="1" applyBorder="1" applyAlignment="1">
      <alignment horizontal="left" vertical="center"/>
    </xf>
    <xf numFmtId="0" fontId="16" fillId="0" borderId="55" xfId="0" applyFont="1" applyBorder="1" applyAlignment="1">
      <alignment horizontal="left" vertical="center"/>
    </xf>
    <xf numFmtId="0" fontId="16" fillId="0" borderId="44" xfId="0" applyFont="1" applyBorder="1" applyAlignment="1">
      <alignment horizontal="left" vertical="center"/>
    </xf>
    <xf numFmtId="0" fontId="10" fillId="0" borderId="56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vertical="center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13" xfId="0" applyFont="1" applyBorder="1" applyAlignment="1">
      <alignment horizontal="left" vertical="center" indent="1"/>
    </xf>
    <xf numFmtId="0" fontId="10" fillId="0" borderId="56" xfId="0" applyFont="1" applyBorder="1" applyAlignment="1">
      <alignment horizontal="left" vertical="center" inden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tabSelected="1" zoomScale="90" zoomScaleNormal="90" zoomScalePageLayoutView="0" workbookViewId="0" topLeftCell="A1">
      <selection activeCell="T11" sqref="T1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2:20" ht="19.5" customHeight="1" thickBot="1">
      <c r="B3" s="5" t="s">
        <v>1</v>
      </c>
      <c r="C3" s="6"/>
      <c r="D3" s="71" t="s">
        <v>32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3"/>
    </row>
    <row r="4" spans="2:20" ht="19.5" customHeight="1" thickTop="1">
      <c r="B4" s="7" t="s">
        <v>3</v>
      </c>
      <c r="C4" s="8"/>
      <c r="D4" s="74" t="s">
        <v>33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  <c r="Q4" s="59" t="s">
        <v>16</v>
      </c>
      <c r="R4" s="60"/>
      <c r="S4" s="9"/>
      <c r="T4" s="83" t="s">
        <v>34</v>
      </c>
    </row>
    <row r="5" spans="2:20" ht="19.5" customHeight="1">
      <c r="B5" s="7" t="s">
        <v>4</v>
      </c>
      <c r="C5" s="10"/>
      <c r="D5" s="80" t="s">
        <v>36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  <c r="Q5" s="61" t="s">
        <v>2</v>
      </c>
      <c r="R5" s="62"/>
      <c r="S5" s="84" t="s">
        <v>35</v>
      </c>
      <c r="T5" s="85"/>
    </row>
    <row r="6" spans="2:20" ht="19.5" customHeight="1" thickBot="1">
      <c r="B6" s="11" t="s">
        <v>5</v>
      </c>
      <c r="C6" s="12"/>
      <c r="D6" s="77" t="s">
        <v>37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13"/>
      <c r="R6" s="14"/>
      <c r="S6" s="50"/>
      <c r="T6" s="86" t="s">
        <v>38</v>
      </c>
    </row>
    <row r="7" spans="2:20" ht="24.75" customHeight="1">
      <c r="B7" s="15"/>
      <c r="C7" s="16" t="s">
        <v>6</v>
      </c>
      <c r="D7" s="16" t="s">
        <v>7</v>
      </c>
      <c r="E7" s="64" t="s">
        <v>8</v>
      </c>
      <c r="F7" s="65"/>
      <c r="G7" s="65"/>
      <c r="H7" s="65"/>
      <c r="I7" s="65"/>
      <c r="J7" s="65"/>
      <c r="K7" s="65"/>
      <c r="L7" s="65"/>
      <c r="M7" s="66"/>
      <c r="N7" s="67" t="s">
        <v>17</v>
      </c>
      <c r="O7" s="68"/>
      <c r="P7" s="67" t="s">
        <v>18</v>
      </c>
      <c r="Q7" s="68"/>
      <c r="R7" s="67" t="s">
        <v>19</v>
      </c>
      <c r="S7" s="68"/>
      <c r="T7" s="54" t="s">
        <v>9</v>
      </c>
    </row>
    <row r="8" spans="2:20" ht="9.75" customHeight="1" thickBot="1">
      <c r="B8" s="17"/>
      <c r="C8" s="18"/>
      <c r="D8" s="19"/>
      <c r="E8" s="20">
        <v>1</v>
      </c>
      <c r="F8" s="20"/>
      <c r="G8" s="20"/>
      <c r="H8" s="20">
        <v>2</v>
      </c>
      <c r="I8" s="20"/>
      <c r="J8" s="20"/>
      <c r="K8" s="20">
        <v>3</v>
      </c>
      <c r="L8" s="21"/>
      <c r="M8" s="22"/>
      <c r="N8" s="23"/>
      <c r="O8" s="24"/>
      <c r="P8" s="23"/>
      <c r="Q8" s="24"/>
      <c r="R8" s="23"/>
      <c r="S8" s="24"/>
      <c r="T8" s="25"/>
    </row>
    <row r="9" spans="2:20" ht="30" customHeight="1" thickTop="1">
      <c r="B9" s="26" t="s">
        <v>20</v>
      </c>
      <c r="C9" s="88" t="s">
        <v>54</v>
      </c>
      <c r="D9" s="87" t="s">
        <v>39</v>
      </c>
      <c r="E9" s="27">
        <v>21</v>
      </c>
      <c r="F9" s="28" t="s">
        <v>27</v>
      </c>
      <c r="G9" s="29">
        <v>12</v>
      </c>
      <c r="H9" s="27">
        <v>21</v>
      </c>
      <c r="I9" s="28" t="s">
        <v>27</v>
      </c>
      <c r="J9" s="29">
        <v>13</v>
      </c>
      <c r="K9" s="27"/>
      <c r="L9" s="28" t="s">
        <v>27</v>
      </c>
      <c r="M9" s="29"/>
      <c r="N9" s="30">
        <f aca="true" t="shared" si="0" ref="N9:N17">E9+H9+K9</f>
        <v>42</v>
      </c>
      <c r="O9" s="31">
        <f aca="true" t="shared" si="1" ref="O9:O17">G9+J9+M9</f>
        <v>25</v>
      </c>
      <c r="P9" s="32">
        <f aca="true" t="shared" si="2" ref="P9:P16">IF(E9&gt;G9,1,0)+IF(H9&gt;J9,1,0)+IF(K9&gt;M9,1,0)</f>
        <v>2</v>
      </c>
      <c r="Q9" s="27">
        <f aca="true" t="shared" si="3" ref="Q9:Q16">IF(E9&lt;G9,1,0)+IF(H9&lt;J9,1,0)+IF(K9&lt;M9,1,0)</f>
        <v>0</v>
      </c>
      <c r="R9" s="51">
        <f>IF(P9=2,1,0)</f>
        <v>1</v>
      </c>
      <c r="S9" s="29">
        <f>IF(Q9=2,1,0)</f>
        <v>0</v>
      </c>
      <c r="T9" s="89" t="s">
        <v>56</v>
      </c>
    </row>
    <row r="10" spans="2:20" ht="30" customHeight="1">
      <c r="B10" s="26" t="s">
        <v>21</v>
      </c>
      <c r="C10" s="88" t="s">
        <v>47</v>
      </c>
      <c r="D10" s="88" t="s">
        <v>40</v>
      </c>
      <c r="E10" s="27">
        <v>13</v>
      </c>
      <c r="F10" s="27" t="s">
        <v>27</v>
      </c>
      <c r="G10" s="29">
        <v>21</v>
      </c>
      <c r="H10" s="27">
        <v>20</v>
      </c>
      <c r="I10" s="27" t="s">
        <v>27</v>
      </c>
      <c r="J10" s="29">
        <v>22</v>
      </c>
      <c r="K10" s="27"/>
      <c r="L10" s="27" t="s">
        <v>27</v>
      </c>
      <c r="M10" s="29"/>
      <c r="N10" s="30">
        <f t="shared" si="0"/>
        <v>33</v>
      </c>
      <c r="O10" s="31">
        <f t="shared" si="1"/>
        <v>43</v>
      </c>
      <c r="P10" s="32">
        <f t="shared" si="2"/>
        <v>0</v>
      </c>
      <c r="Q10" s="27">
        <f t="shared" si="3"/>
        <v>2</v>
      </c>
      <c r="R10" s="52">
        <f aca="true" t="shared" si="4" ref="R10:R17">IF(P10=2,1,0)</f>
        <v>0</v>
      </c>
      <c r="S10" s="29">
        <f aca="true" t="shared" si="5" ref="S10:S17">IF(Q10=2,1,0)</f>
        <v>1</v>
      </c>
      <c r="T10" s="89" t="s">
        <v>56</v>
      </c>
    </row>
    <row r="11" spans="2:20" ht="30" customHeight="1">
      <c r="B11" s="26" t="s">
        <v>22</v>
      </c>
      <c r="C11" s="88" t="s">
        <v>48</v>
      </c>
      <c r="D11" s="88" t="s">
        <v>41</v>
      </c>
      <c r="E11" s="27">
        <v>21</v>
      </c>
      <c r="F11" s="27" t="s">
        <v>27</v>
      </c>
      <c r="G11" s="29">
        <v>19</v>
      </c>
      <c r="H11" s="27">
        <v>21</v>
      </c>
      <c r="I11" s="27" t="s">
        <v>27</v>
      </c>
      <c r="J11" s="29">
        <v>17</v>
      </c>
      <c r="K11" s="27"/>
      <c r="L11" s="27" t="s">
        <v>27</v>
      </c>
      <c r="M11" s="29"/>
      <c r="N11" s="30">
        <f t="shared" si="0"/>
        <v>42</v>
      </c>
      <c r="O11" s="31">
        <f t="shared" si="1"/>
        <v>36</v>
      </c>
      <c r="P11" s="32">
        <f t="shared" si="2"/>
        <v>2</v>
      </c>
      <c r="Q11" s="27">
        <f t="shared" si="3"/>
        <v>0</v>
      </c>
      <c r="R11" s="52">
        <f t="shared" si="4"/>
        <v>1</v>
      </c>
      <c r="S11" s="29">
        <f t="shared" si="5"/>
        <v>0</v>
      </c>
      <c r="T11" s="89" t="s">
        <v>57</v>
      </c>
    </row>
    <row r="12" spans="2:20" ht="30" customHeight="1">
      <c r="B12" s="26" t="s">
        <v>28</v>
      </c>
      <c r="C12" s="88" t="s">
        <v>49</v>
      </c>
      <c r="D12" s="88" t="s">
        <v>42</v>
      </c>
      <c r="E12" s="27">
        <v>21</v>
      </c>
      <c r="F12" s="27" t="s">
        <v>27</v>
      </c>
      <c r="G12" s="29">
        <v>13</v>
      </c>
      <c r="H12" s="27">
        <v>18</v>
      </c>
      <c r="I12" s="27" t="s">
        <v>27</v>
      </c>
      <c r="J12" s="29">
        <v>21</v>
      </c>
      <c r="K12" s="27">
        <v>21</v>
      </c>
      <c r="L12" s="27" t="s">
        <v>27</v>
      </c>
      <c r="M12" s="29">
        <v>17</v>
      </c>
      <c r="N12" s="30">
        <f t="shared" si="0"/>
        <v>60</v>
      </c>
      <c r="O12" s="31">
        <f t="shared" si="1"/>
        <v>51</v>
      </c>
      <c r="P12" s="32">
        <f t="shared" si="2"/>
        <v>2</v>
      </c>
      <c r="Q12" s="27">
        <f t="shared" si="3"/>
        <v>1</v>
      </c>
      <c r="R12" s="52">
        <f t="shared" si="4"/>
        <v>1</v>
      </c>
      <c r="S12" s="29">
        <f t="shared" si="5"/>
        <v>0</v>
      </c>
      <c r="T12" s="89" t="s">
        <v>56</v>
      </c>
    </row>
    <row r="13" spans="2:20" ht="30" customHeight="1">
      <c r="B13" s="26" t="s">
        <v>23</v>
      </c>
      <c r="C13" s="88" t="s">
        <v>50</v>
      </c>
      <c r="D13" s="88" t="s">
        <v>43</v>
      </c>
      <c r="E13" s="27">
        <v>12</v>
      </c>
      <c r="F13" s="27" t="s">
        <v>27</v>
      </c>
      <c r="G13" s="29">
        <v>21</v>
      </c>
      <c r="H13" s="27">
        <v>21</v>
      </c>
      <c r="I13" s="27" t="s">
        <v>27</v>
      </c>
      <c r="J13" s="29">
        <v>15</v>
      </c>
      <c r="K13" s="27">
        <v>19</v>
      </c>
      <c r="L13" s="27" t="s">
        <v>27</v>
      </c>
      <c r="M13" s="29">
        <v>21</v>
      </c>
      <c r="N13" s="30">
        <f t="shared" si="0"/>
        <v>52</v>
      </c>
      <c r="O13" s="31">
        <f t="shared" si="1"/>
        <v>57</v>
      </c>
      <c r="P13" s="32">
        <f t="shared" si="2"/>
        <v>1</v>
      </c>
      <c r="Q13" s="27">
        <f t="shared" si="3"/>
        <v>2</v>
      </c>
      <c r="R13" s="52">
        <f t="shared" si="4"/>
        <v>0</v>
      </c>
      <c r="S13" s="29">
        <f t="shared" si="5"/>
        <v>1</v>
      </c>
      <c r="T13" s="89" t="s">
        <v>57</v>
      </c>
    </row>
    <row r="14" spans="2:20" ht="30" customHeight="1">
      <c r="B14" s="26" t="s">
        <v>24</v>
      </c>
      <c r="C14" s="88" t="s">
        <v>51</v>
      </c>
      <c r="D14" s="88" t="s">
        <v>44</v>
      </c>
      <c r="E14" s="27">
        <v>21</v>
      </c>
      <c r="F14" s="27" t="s">
        <v>27</v>
      </c>
      <c r="G14" s="29">
        <v>12</v>
      </c>
      <c r="H14" s="27">
        <v>21</v>
      </c>
      <c r="I14" s="27" t="s">
        <v>27</v>
      </c>
      <c r="J14" s="29">
        <v>19</v>
      </c>
      <c r="K14" s="27"/>
      <c r="L14" s="27" t="s">
        <v>27</v>
      </c>
      <c r="M14" s="29"/>
      <c r="N14" s="30">
        <f t="shared" si="0"/>
        <v>42</v>
      </c>
      <c r="O14" s="31">
        <f t="shared" si="1"/>
        <v>31</v>
      </c>
      <c r="P14" s="32">
        <f t="shared" si="2"/>
        <v>2</v>
      </c>
      <c r="Q14" s="27">
        <f t="shared" si="3"/>
        <v>0</v>
      </c>
      <c r="R14" s="52">
        <f t="shared" si="4"/>
        <v>1</v>
      </c>
      <c r="S14" s="29">
        <f t="shared" si="5"/>
        <v>0</v>
      </c>
      <c r="T14" s="89" t="s">
        <v>57</v>
      </c>
    </row>
    <row r="15" spans="2:20" ht="30" customHeight="1">
      <c r="B15" s="26" t="s">
        <v>25</v>
      </c>
      <c r="C15" s="88" t="s">
        <v>52</v>
      </c>
      <c r="D15" s="88" t="s">
        <v>45</v>
      </c>
      <c r="E15" s="27">
        <v>21</v>
      </c>
      <c r="F15" s="27" t="s">
        <v>27</v>
      </c>
      <c r="G15" s="29">
        <v>0</v>
      </c>
      <c r="H15" s="27">
        <v>21</v>
      </c>
      <c r="I15" s="27" t="s">
        <v>27</v>
      </c>
      <c r="J15" s="29">
        <v>0</v>
      </c>
      <c r="K15" s="27"/>
      <c r="L15" s="27" t="s">
        <v>27</v>
      </c>
      <c r="M15" s="29"/>
      <c r="N15" s="30">
        <f>E15+H15+K15</f>
        <v>42</v>
      </c>
      <c r="O15" s="31">
        <f>G15+J15+M15</f>
        <v>0</v>
      </c>
      <c r="P15" s="32">
        <f>IF(E15&gt;G15,1,0)+IF(H15&gt;J15,1,0)+IF(K15&gt;M15,1,0)</f>
        <v>2</v>
      </c>
      <c r="Q15" s="27">
        <f>IF(E15&lt;G15,1,0)+IF(H15&lt;J15,1,0)+IF(K15&lt;M15,1,0)</f>
        <v>0</v>
      </c>
      <c r="R15" s="52">
        <f>IF(P15=2,1,0)</f>
        <v>1</v>
      </c>
      <c r="S15" s="29">
        <f>IF(Q15=2,1,0)</f>
        <v>0</v>
      </c>
      <c r="T15" s="89" t="s">
        <v>58</v>
      </c>
    </row>
    <row r="16" spans="2:20" ht="30" customHeight="1">
      <c r="B16" s="26" t="s">
        <v>29</v>
      </c>
      <c r="C16" s="88" t="s">
        <v>53</v>
      </c>
      <c r="D16" s="88" t="s">
        <v>46</v>
      </c>
      <c r="E16" s="27">
        <v>21</v>
      </c>
      <c r="F16" s="27" t="s">
        <v>27</v>
      </c>
      <c r="G16" s="29">
        <v>18</v>
      </c>
      <c r="H16" s="27">
        <v>21</v>
      </c>
      <c r="I16" s="27" t="s">
        <v>27</v>
      </c>
      <c r="J16" s="29">
        <v>16</v>
      </c>
      <c r="K16" s="27"/>
      <c r="L16" s="27" t="s">
        <v>27</v>
      </c>
      <c r="M16" s="29"/>
      <c r="N16" s="30">
        <f t="shared" si="0"/>
        <v>42</v>
      </c>
      <c r="O16" s="31">
        <f t="shared" si="1"/>
        <v>34</v>
      </c>
      <c r="P16" s="32">
        <f t="shared" si="2"/>
        <v>2</v>
      </c>
      <c r="Q16" s="27">
        <f t="shared" si="3"/>
        <v>0</v>
      </c>
      <c r="R16" s="52">
        <f t="shared" si="4"/>
        <v>1</v>
      </c>
      <c r="S16" s="29">
        <f t="shared" si="5"/>
        <v>0</v>
      </c>
      <c r="T16" s="89" t="s">
        <v>56</v>
      </c>
    </row>
    <row r="17" spans="2:20" ht="30" customHeight="1" thickBot="1">
      <c r="B17" s="33" t="s">
        <v>31</v>
      </c>
      <c r="C17" s="55"/>
      <c r="D17" s="55"/>
      <c r="E17" s="34"/>
      <c r="F17" s="35" t="s">
        <v>27</v>
      </c>
      <c r="G17" s="36"/>
      <c r="H17" s="34"/>
      <c r="I17" s="35" t="s">
        <v>27</v>
      </c>
      <c r="J17" s="36"/>
      <c r="K17" s="34"/>
      <c r="L17" s="35" t="s">
        <v>27</v>
      </c>
      <c r="M17" s="36"/>
      <c r="N17" s="30">
        <f t="shared" si="0"/>
        <v>0</v>
      </c>
      <c r="O17" s="31">
        <f t="shared" si="1"/>
        <v>0</v>
      </c>
      <c r="P17" s="32">
        <f>IF(E17&gt;G17,1,0)+IF(H17&gt;J17,1,0)+IF(K17&gt;M17,1,0)</f>
        <v>0</v>
      </c>
      <c r="Q17" s="27">
        <f>IF(E17&lt;G17,1,0)+IF(H17&lt;J17,1,0)+IF(K17&lt;M17,1,0)</f>
        <v>0</v>
      </c>
      <c r="R17" s="53">
        <f t="shared" si="4"/>
        <v>0</v>
      </c>
      <c r="S17" s="29">
        <f t="shared" si="5"/>
        <v>0</v>
      </c>
      <c r="T17" s="56"/>
    </row>
    <row r="18" spans="2:20" ht="34.5" customHeight="1" thickBot="1">
      <c r="B18" s="37" t="s">
        <v>10</v>
      </c>
      <c r="C18" s="69" t="str">
        <f>IF(R18&gt;S18,D4,IF(S18&gt;R18,D5,"remíza"))</f>
        <v> T.J. Sokol Klimkovice "A"</v>
      </c>
      <c r="D18" s="69"/>
      <c r="E18" s="69"/>
      <c r="F18" s="69"/>
      <c r="G18" s="69"/>
      <c r="H18" s="69"/>
      <c r="I18" s="69"/>
      <c r="J18" s="69"/>
      <c r="K18" s="69"/>
      <c r="L18" s="69"/>
      <c r="M18" s="70"/>
      <c r="N18" s="38">
        <f aca="true" t="shared" si="6" ref="N18:S18">SUM(N9:N17)</f>
        <v>355</v>
      </c>
      <c r="O18" s="39">
        <f t="shared" si="6"/>
        <v>277</v>
      </c>
      <c r="P18" s="38">
        <f t="shared" si="6"/>
        <v>13</v>
      </c>
      <c r="Q18" s="40">
        <f t="shared" si="6"/>
        <v>5</v>
      </c>
      <c r="R18" s="38">
        <f t="shared" si="6"/>
        <v>6</v>
      </c>
      <c r="S18" s="39">
        <f t="shared" si="6"/>
        <v>2</v>
      </c>
      <c r="T18" s="57"/>
    </row>
    <row r="19" spans="2:20" ht="15">
      <c r="B19" s="49" t="s">
        <v>26</v>
      </c>
      <c r="C19" s="41"/>
      <c r="D19" s="4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3" t="s">
        <v>11</v>
      </c>
    </row>
    <row r="20" spans="2:20" ht="12.75">
      <c r="B20" s="44" t="s">
        <v>12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20" ht="12.7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45" t="s">
        <v>13</v>
      </c>
      <c r="C22" s="58" t="s">
        <v>55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9.5" customHeight="1">
      <c r="B23" s="46"/>
      <c r="C23" s="58" t="s">
        <v>30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2:20" ht="12.75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2:21" ht="12.75">
      <c r="B25" s="47" t="s">
        <v>14</v>
      </c>
      <c r="C25" s="41"/>
      <c r="D25" s="48"/>
      <c r="E25" s="47" t="s">
        <v>15</v>
      </c>
      <c r="F25" s="47"/>
      <c r="G25" s="47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3">
    <mergeCell ref="C18:M18"/>
    <mergeCell ref="D3:T3"/>
    <mergeCell ref="D4:P4"/>
    <mergeCell ref="D6:P6"/>
    <mergeCell ref="D5:P5"/>
    <mergeCell ref="S5:T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600" verticalDpi="600" orientation="landscape" paperSize="9" scale="92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Badklim</cp:lastModifiedBy>
  <cp:lastPrinted>2019-10-27T14:31:13Z</cp:lastPrinted>
  <dcterms:created xsi:type="dcterms:W3CDTF">1996-11-18T12:18:44Z</dcterms:created>
  <dcterms:modified xsi:type="dcterms:W3CDTF">2019-10-27T14:32:45Z</dcterms:modified>
  <cp:category/>
  <cp:version/>
  <cp:contentType/>
  <cp:contentStatus/>
</cp:coreProperties>
</file>