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<sst xmlns="http://schemas.openxmlformats.org/spreadsheetml/2006/main" count="90" uniqueCount="58">
  <si>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</si>
  <si>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</si>
  <si>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</si>
  <si>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</si>
  <si>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</si>
  <si>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</si>
  <si>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</si>
  <si>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</si>
  <si>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</si>
  <si>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</si>
  <si>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</si>
  <si>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</si>
  <si>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</si>
  <si>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</si>
  <si>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</si>
  <si>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</si>
  <si>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</si>
  <si>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</si>
  <si>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</si>
  <si>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</si>
  <si>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</si>
  <si>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</si>
  <si>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</si>
  <si>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</si>
  <si>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</si>
  <si>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</si>
  <si>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</si>
  <si>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</si>
  <si>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</si>
  <si>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</si>
  <si>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</si>
  <si>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</si>
  <si>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Extraliga smíšených družstev</t>
  </si>
  <si>
    <t>SK STAVOS Brno Slatina</t>
  </si>
  <si>
    <t>TJ Montas Hradec Králové</t>
  </si>
  <si>
    <t>Richard Uher</t>
  </si>
  <si>
    <t>X-Arena Brno</t>
  </si>
  <si>
    <t>Dratva Milan</t>
  </si>
  <si>
    <t>Holub Lukáš</t>
  </si>
  <si>
    <t>Aubus Marek</t>
  </si>
  <si>
    <t>Šolarová Tereza</t>
  </si>
  <si>
    <t>Nottingham M. - Holub L.</t>
  </si>
  <si>
    <t>Bášová A. - Fuchsová M.</t>
  </si>
  <si>
    <t>Ludík Milan</t>
  </si>
  <si>
    <t>Vícen Jarolím</t>
  </si>
  <si>
    <t>Hansen Soren Toft</t>
  </si>
  <si>
    <t>Repiská Martina</t>
  </si>
  <si>
    <t>Herout M. - Hubáček J.</t>
  </si>
  <si>
    <t>Nottingham M. - Bášová A.</t>
  </si>
  <si>
    <t>Brázda T. - Vícen J.</t>
  </si>
  <si>
    <t>Adamek W. - Tarcalová M.</t>
  </si>
  <si>
    <t>Moren L. - Hansen S. T.</t>
  </si>
  <si>
    <t>Moren L. - Adamek W.</t>
  </si>
  <si>
    <t>Slavíček</t>
  </si>
  <si>
    <t>Sejková</t>
  </si>
  <si>
    <t>Uher</t>
  </si>
  <si>
    <t>Za SK STAVOS Brno Slatina nastoupil Jarolím Vícen, který byl na místě dopsán na soupisku.</t>
  </si>
  <si>
    <t xml:space="preserve">1. kolo v turnaji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</si>
</sst>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14" fontId="10" fillId="0" borderId="41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3" fillId="2" borderId="42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X10" sqref="X10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19.5" customHeight="1" thickBot="1">
      <c r="B3" s="5" t="s">
        <v>1</v>
      </c>
      <c r="C3" s="6"/>
      <c r="D3" s="64" t="s">
        <v>32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2:20" ht="19.5" customHeight="1" thickTop="1">
      <c r="B4" s="7" t="s">
        <v>3</v>
      </c>
      <c r="C4" s="8"/>
      <c r="D4" s="67" t="s">
        <v>33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76" t="s">
        <v>16</v>
      </c>
      <c r="R4" s="77"/>
      <c r="S4" s="10"/>
      <c r="T4" s="60">
        <v>43765</v>
      </c>
    </row>
    <row r="5" spans="2:20" ht="19.5" customHeight="1">
      <c r="B5" s="7" t="s">
        <v>4</v>
      </c>
      <c r="C5" s="11"/>
      <c r="D5" s="73" t="s">
        <v>34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8" t="s">
        <v>2</v>
      </c>
      <c r="R5" s="79"/>
      <c r="S5" s="9"/>
      <c r="T5" s="61" t="s">
        <v>36</v>
      </c>
    </row>
    <row r="6" spans="2:20" ht="19.5" customHeight="1" thickBot="1">
      <c r="B6" s="12" t="s">
        <v>5</v>
      </c>
      <c r="C6" s="13"/>
      <c r="D6" s="70" t="s">
        <v>35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14"/>
      <c r="R6" s="15"/>
      <c r="S6" s="51"/>
      <c r="T6" s="59" t="s">
        <v>57</v>
      </c>
    </row>
    <row r="7" spans="2:20" ht="24.75" customHeight="1">
      <c r="B7" s="16"/>
      <c r="C7" s="17" t="s">
        <v>6</v>
      </c>
      <c r="D7" s="17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7" t="s">
        <v>43</v>
      </c>
      <c r="D9" s="86" t="s">
        <v>37</v>
      </c>
      <c r="E9" s="28">
        <v>13</v>
      </c>
      <c r="F9" s="29" t="s">
        <v>27</v>
      </c>
      <c r="G9" s="30">
        <v>21</v>
      </c>
      <c r="H9" s="28">
        <v>21</v>
      </c>
      <c r="I9" s="29" t="s">
        <v>27</v>
      </c>
      <c r="J9" s="30">
        <v>19</v>
      </c>
      <c r="K9" s="28">
        <v>21</v>
      </c>
      <c r="L9" s="29" t="s">
        <v>27</v>
      </c>
      <c r="M9" s="30">
        <v>14</v>
      </c>
      <c r="N9" s="31">
        <f aca="true" t="shared" si="0" ref="N9:N17">E9+H9+K9</f>
        <v>55</v>
      </c>
      <c r="O9" s="32">
        <f aca="true" t="shared" si="1" ref="O9:O17">G9+J9+M9</f>
        <v>54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1</v>
      </c>
      <c r="R9" s="52">
        <f>IF(P9=2,1,0)</f>
        <v>1</v>
      </c>
      <c r="S9" s="30">
        <f>IF(Q9=2,1,0)</f>
        <v>0</v>
      </c>
      <c r="T9" s="88" t="s">
        <v>53</v>
      </c>
    </row>
    <row r="10" spans="2:20" ht="30" customHeight="1">
      <c r="B10" s="27" t="s">
        <v>21</v>
      </c>
      <c r="C10" s="87" t="s">
        <v>44</v>
      </c>
      <c r="D10" s="87" t="s">
        <v>38</v>
      </c>
      <c r="E10" s="28">
        <v>21</v>
      </c>
      <c r="F10" s="28" t="s">
        <v>27</v>
      </c>
      <c r="G10" s="30">
        <v>14</v>
      </c>
      <c r="H10" s="28">
        <v>21</v>
      </c>
      <c r="I10" s="28" t="s">
        <v>27</v>
      </c>
      <c r="J10" s="30">
        <v>17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31</v>
      </c>
      <c r="P10" s="33">
        <f t="shared" si="2"/>
        <v>2</v>
      </c>
      <c r="Q10" s="28">
        <f t="shared" si="3"/>
        <v>0</v>
      </c>
      <c r="R10" s="53">
        <f aca="true" t="shared" si="4" ref="R10:R17">IF(P10=2,1,0)</f>
        <v>1</v>
      </c>
      <c r="S10" s="30">
        <f aca="true" t="shared" si="5" ref="S10:S17">IF(Q10=2,1,0)</f>
        <v>0</v>
      </c>
      <c r="T10" s="88" t="s">
        <v>53</v>
      </c>
    </row>
    <row r="11" spans="2:20" ht="30" customHeight="1">
      <c r="B11" s="27" t="s">
        <v>22</v>
      </c>
      <c r="C11" s="87" t="s">
        <v>45</v>
      </c>
      <c r="D11" s="87" t="s">
        <v>39</v>
      </c>
      <c r="E11" s="28">
        <v>21</v>
      </c>
      <c r="F11" s="28" t="s">
        <v>27</v>
      </c>
      <c r="G11" s="30">
        <v>14</v>
      </c>
      <c r="H11" s="28">
        <v>21</v>
      </c>
      <c r="I11" s="28" t="s">
        <v>27</v>
      </c>
      <c r="J11" s="30">
        <v>10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24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88" t="s">
        <v>54</v>
      </c>
    </row>
    <row r="12" spans="2:20" ht="30" customHeight="1">
      <c r="B12" s="27" t="s">
        <v>28</v>
      </c>
      <c r="C12" s="87" t="s">
        <v>46</v>
      </c>
      <c r="D12" s="87" t="s">
        <v>40</v>
      </c>
      <c r="E12" s="28">
        <v>21</v>
      </c>
      <c r="F12" s="28" t="s">
        <v>27</v>
      </c>
      <c r="G12" s="30">
        <v>2</v>
      </c>
      <c r="H12" s="28">
        <v>21</v>
      </c>
      <c r="I12" s="28" t="s">
        <v>27</v>
      </c>
      <c r="J12" s="30">
        <v>9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11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88" t="s">
        <v>54</v>
      </c>
    </row>
    <row r="13" spans="2:20" ht="30" customHeight="1">
      <c r="B13" s="27" t="s">
        <v>23</v>
      </c>
      <c r="C13" s="87" t="s">
        <v>49</v>
      </c>
      <c r="D13" s="87" t="s">
        <v>41</v>
      </c>
      <c r="E13" s="28">
        <v>20</v>
      </c>
      <c r="F13" s="28" t="s">
        <v>27</v>
      </c>
      <c r="G13" s="30">
        <v>22</v>
      </c>
      <c r="H13" s="28">
        <v>13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33</v>
      </c>
      <c r="O13" s="32">
        <f t="shared" si="1"/>
        <v>43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88" t="s">
        <v>53</v>
      </c>
    </row>
    <row r="14" spans="2:20" ht="30" customHeight="1">
      <c r="B14" s="27" t="s">
        <v>24</v>
      </c>
      <c r="C14" s="87" t="s">
        <v>50</v>
      </c>
      <c r="D14" s="87" t="s">
        <v>42</v>
      </c>
      <c r="E14" s="28">
        <v>21</v>
      </c>
      <c r="F14" s="28" t="s">
        <v>27</v>
      </c>
      <c r="G14" s="30">
        <v>16</v>
      </c>
      <c r="H14" s="28">
        <v>22</v>
      </c>
      <c r="I14" s="28" t="s">
        <v>27</v>
      </c>
      <c r="J14" s="30">
        <v>24</v>
      </c>
      <c r="K14" s="28">
        <v>13</v>
      </c>
      <c r="L14" s="28" t="s">
        <v>27</v>
      </c>
      <c r="M14" s="30">
        <v>21</v>
      </c>
      <c r="N14" s="31">
        <f t="shared" si="0"/>
        <v>56</v>
      </c>
      <c r="O14" s="32">
        <f t="shared" si="1"/>
        <v>61</v>
      </c>
      <c r="P14" s="33">
        <f t="shared" si="2"/>
        <v>1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88" t="s">
        <v>54</v>
      </c>
    </row>
    <row r="15" spans="2:20" ht="30" customHeight="1">
      <c r="B15" s="27" t="s">
        <v>25</v>
      </c>
      <c r="C15" s="87" t="s">
        <v>51</v>
      </c>
      <c r="D15" s="87" t="s">
        <v>47</v>
      </c>
      <c r="E15" s="28">
        <v>21</v>
      </c>
      <c r="F15" s="28" t="s">
        <v>27</v>
      </c>
      <c r="G15" s="30">
        <v>14</v>
      </c>
      <c r="H15" s="28">
        <v>21</v>
      </c>
      <c r="I15" s="28" t="s">
        <v>27</v>
      </c>
      <c r="J15" s="30">
        <v>16</v>
      </c>
      <c r="K15" s="28"/>
      <c r="L15" s="28" t="s">
        <v>27</v>
      </c>
      <c r="M15" s="30"/>
      <c r="N15" s="31">
        <f>E15+H15+K15</f>
        <v>42</v>
      </c>
      <c r="O15" s="32">
        <f>G15+J15+M15</f>
        <v>30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53">
        <f>IF(P15=2,1,0)</f>
        <v>1</v>
      </c>
      <c r="S15" s="30">
        <f>IF(Q15=2,1,0)</f>
        <v>0</v>
      </c>
      <c r="T15" s="88" t="s">
        <v>54</v>
      </c>
    </row>
    <row r="16" spans="2:20" ht="30" customHeight="1">
      <c r="B16" s="27" t="s">
        <v>29</v>
      </c>
      <c r="C16" s="87" t="s">
        <v>52</v>
      </c>
      <c r="D16" s="87" t="s">
        <v>48</v>
      </c>
      <c r="E16" s="28">
        <v>21</v>
      </c>
      <c r="F16" s="28" t="s">
        <v>27</v>
      </c>
      <c r="G16" s="30">
        <v>19</v>
      </c>
      <c r="H16" s="28">
        <v>18</v>
      </c>
      <c r="I16" s="28" t="s">
        <v>27</v>
      </c>
      <c r="J16" s="30">
        <v>21</v>
      </c>
      <c r="K16" s="28">
        <v>21</v>
      </c>
      <c r="L16" s="28" t="s">
        <v>27</v>
      </c>
      <c r="M16" s="30">
        <v>19</v>
      </c>
      <c r="N16" s="31">
        <f t="shared" si="0"/>
        <v>60</v>
      </c>
      <c r="O16" s="32">
        <f t="shared" si="1"/>
        <v>59</v>
      </c>
      <c r="P16" s="33">
        <f t="shared" si="2"/>
        <v>2</v>
      </c>
      <c r="Q16" s="28">
        <f t="shared" si="3"/>
        <v>1</v>
      </c>
      <c r="R16" s="53">
        <f t="shared" si="4"/>
        <v>1</v>
      </c>
      <c r="S16" s="30">
        <f t="shared" si="5"/>
        <v>0</v>
      </c>
      <c r="T16" s="88" t="s">
        <v>53</v>
      </c>
    </row>
    <row r="17" spans="2:20" ht="30" customHeight="1" thickBot="1">
      <c r="B17" s="34" t="s">
        <v>31</v>
      </c>
      <c r="C17" s="56"/>
      <c r="D17" s="56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7"/>
    </row>
    <row r="18" spans="2:20" ht="34.5" customHeight="1" thickBot="1">
      <c r="B18" s="38" t="s">
        <v>10</v>
      </c>
      <c r="C18" s="62" t="str">
        <f>IF(R18&gt;S18,D4,IF(S18&gt;R18,D5,"remíza"))</f>
        <v>SK STAVOS Brno Slatina</v>
      </c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39">
        <f aca="true" t="shared" si="6" ref="N18:S18">SUM(N9:N17)</f>
        <v>372</v>
      </c>
      <c r="O18" s="40">
        <f t="shared" si="6"/>
        <v>313</v>
      </c>
      <c r="P18" s="39">
        <f t="shared" si="6"/>
        <v>13</v>
      </c>
      <c r="Q18" s="41">
        <f t="shared" si="6"/>
        <v>6</v>
      </c>
      <c r="R18" s="39">
        <f t="shared" si="6"/>
        <v>6</v>
      </c>
      <c r="S18" s="40">
        <f t="shared" si="6"/>
        <v>2</v>
      </c>
      <c r="T18" s="89" t="s">
        <v>55</v>
      </c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8" t="s">
        <v>56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8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Richard Uher</cp:lastModifiedBy>
  <cp:lastPrinted>2019-10-26T20:31:51Z</cp:lastPrinted>
  <dcterms:created xsi:type="dcterms:W3CDTF">1996-11-18T12:18:44Z</dcterms:created>
  <dcterms:modified xsi:type="dcterms:W3CDTF">2019-10-27T12:42:46Z</dcterms:modified>
  <cp:category/>
  <cp:version/>
  <cp:contentType/>
  <cp:contentStatus/>
</cp:coreProperties>
</file>