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352" windowHeight="8172" activeTab="3"/>
  </bookViews>
  <sheets>
    <sheet name="DCH" sheetId="1" r:id="rId1"/>
    <sheet name="DD" sheetId="2" r:id="rId2"/>
    <sheet name="ČD" sheetId="3" r:id="rId3"/>
    <sheet name="SČ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<sst xmlns="http://schemas.openxmlformats.org/spreadsheetml/2006/main" count="122" uniqueCount="51">
  <si>
    <t>Sety</t>
  </si>
  <si>
    <t>Soutěž:</t>
  </si>
  <si>
    <t>Místo konání:</t>
  </si>
  <si>
    <t>Datum:</t>
  </si>
  <si>
    <t>Disciplína:</t>
  </si>
  <si>
    <t>Konečné</t>
  </si>
  <si>
    <t>Míče</t>
  </si>
  <si>
    <t>Zápasy</t>
  </si>
  <si>
    <t>pořadí</t>
  </si>
  <si>
    <t>2-5</t>
  </si>
  <si>
    <t>3-4</t>
  </si>
  <si>
    <t>5-3</t>
  </si>
  <si>
    <t>1-2</t>
  </si>
  <si>
    <t>3-1</t>
  </si>
  <si>
    <t>4-5</t>
  </si>
  <si>
    <t>1-4</t>
  </si>
  <si>
    <t>2-3</t>
  </si>
  <si>
    <t>4-2</t>
  </si>
  <si>
    <t>5-1</t>
  </si>
  <si>
    <t>4-3</t>
  </si>
  <si>
    <t>2-4</t>
  </si>
  <si>
    <r>
      <t>A</t>
    </r>
    <r>
      <rPr>
        <sz val="10"/>
        <rFont val="Arial"/>
        <family val="0"/>
      </rPr>
      <t xml:space="preserve"> hráč</t>
    </r>
  </si>
  <si>
    <t>výsledek</t>
  </si>
  <si>
    <t>kurt</t>
  </si>
  <si>
    <r>
      <t>B</t>
    </r>
    <r>
      <rPr>
        <sz val="10"/>
        <rFont val="Arial"/>
        <family val="0"/>
      </rPr>
      <t xml:space="preserve"> hráč</t>
    </r>
  </si>
  <si>
    <t>set 1</t>
  </si>
  <si>
    <t>A</t>
  </si>
  <si>
    <t>B</t>
  </si>
  <si>
    <t>set 2</t>
  </si>
  <si>
    <t>set 3</t>
  </si>
  <si>
    <t>Bureš</t>
  </si>
  <si>
    <t>Pleska</t>
  </si>
  <si>
    <t>Ludík</t>
  </si>
  <si>
    <t>Paseka</t>
  </si>
  <si>
    <t>Přikrylová</t>
  </si>
  <si>
    <t>Mikšátková</t>
  </si>
  <si>
    <t>Hándlová</t>
  </si>
  <si>
    <t>Tůmová</t>
  </si>
  <si>
    <t>Otáhalová</t>
  </si>
  <si>
    <t>Bureš-Otáhalová</t>
  </si>
  <si>
    <t>Paseka-Mikšátková</t>
  </si>
  <si>
    <t>Ludík -Přikrylová</t>
  </si>
  <si>
    <t>Pleska-Hándlová</t>
  </si>
  <si>
    <t>OP U 19</t>
  </si>
  <si>
    <t>Velké Pavlovice</t>
  </si>
  <si>
    <t>Dvouhra dívky</t>
  </si>
  <si>
    <t>Dvouhra chlapci</t>
  </si>
  <si>
    <t>Smíšená čtyřhra</t>
  </si>
  <si>
    <t>Přikrylová-Otáhalová</t>
  </si>
  <si>
    <t>Hándlová-Tůmová</t>
  </si>
  <si>
    <t>Čtyčhra dívky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</si>
</sst>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sz val="8"/>
      <color indexed="13"/>
      <name val="Arial CE"/>
      <family val="2"/>
    </font>
    <font>
      <sz val="24"/>
      <name val="Arial CE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7" applyFont="1" applyAlignment="1">
      <alignment horizontal="left"/>
      <protection/>
    </xf>
    <xf numFmtId="0" fontId="12" fillId="0" borderId="0" xfId="47">
      <alignment/>
      <protection/>
    </xf>
    <xf numFmtId="0" fontId="2" fillId="0" borderId="0" xfId="47" applyFont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12" fillId="0" borderId="10" xfId="47" applyBorder="1">
      <alignment/>
      <protection/>
    </xf>
    <xf numFmtId="0" fontId="12" fillId="0" borderId="11" xfId="47" applyBorder="1">
      <alignment/>
      <protection/>
    </xf>
    <xf numFmtId="0" fontId="12" fillId="0" borderId="12" xfId="47" applyBorder="1">
      <alignment/>
      <protection/>
    </xf>
    <xf numFmtId="0" fontId="12" fillId="0" borderId="13" xfId="47" applyBorder="1">
      <alignment/>
      <protection/>
    </xf>
    <xf numFmtId="0" fontId="12" fillId="0" borderId="14" xfId="47" applyBorder="1" applyAlignment="1">
      <alignment horizontal="center"/>
      <protection/>
    </xf>
    <xf numFmtId="0" fontId="12" fillId="0" borderId="12" xfId="47" applyBorder="1" applyAlignment="1">
      <alignment horizontal="center"/>
      <protection/>
    </xf>
    <xf numFmtId="0" fontId="12" fillId="0" borderId="11" xfId="47" applyBorder="1" applyAlignment="1">
      <alignment horizontal="center"/>
      <protection/>
    </xf>
    <xf numFmtId="0" fontId="12" fillId="4" borderId="13" xfId="47" applyFill="1" applyBorder="1" applyAlignment="1">
      <alignment horizontal="center"/>
      <protection/>
    </xf>
    <xf numFmtId="0" fontId="12" fillId="0" borderId="15" xfId="47" applyBorder="1" applyAlignment="1">
      <alignment horizontal="centerContinuous"/>
      <protection/>
    </xf>
    <xf numFmtId="0" fontId="6" fillId="0" borderId="16" xfId="47" applyFont="1" applyBorder="1" applyAlignment="1">
      <alignment horizontal="centerContinuous"/>
      <protection/>
    </xf>
    <xf numFmtId="0" fontId="6" fillId="0" borderId="15" xfId="47" applyFont="1" applyBorder="1" applyAlignment="1">
      <alignment horizontal="centerContinuous"/>
      <protection/>
    </xf>
    <xf numFmtId="0" fontId="12" fillId="0" borderId="17" xfId="47" applyBorder="1" applyAlignment="1">
      <alignment horizontal="centerContinuous"/>
      <protection/>
    </xf>
    <xf numFmtId="0" fontId="12" fillId="0" borderId="18" xfId="47" applyBorder="1" applyAlignment="1">
      <alignment horizontal="center"/>
      <protection/>
    </xf>
    <xf numFmtId="0" fontId="12" fillId="0" borderId="16" xfId="47" applyBorder="1" applyAlignment="1">
      <alignment horizontal="center"/>
      <protection/>
    </xf>
    <xf numFmtId="0" fontId="12" fillId="0" borderId="15" xfId="47" applyBorder="1">
      <alignment/>
      <protection/>
    </xf>
    <xf numFmtId="0" fontId="12" fillId="0" borderId="16" xfId="47" applyBorder="1">
      <alignment/>
      <protection/>
    </xf>
    <xf numFmtId="0" fontId="12" fillId="0" borderId="0" xfId="47" applyBorder="1" applyAlignment="1">
      <alignment horizontal="center"/>
      <protection/>
    </xf>
    <xf numFmtId="0" fontId="12" fillId="4" borderId="17" xfId="47" applyFill="1" applyBorder="1" applyAlignment="1">
      <alignment horizontal="center"/>
      <protection/>
    </xf>
    <xf numFmtId="0" fontId="12" fillId="0" borderId="0" xfId="47" applyBorder="1" applyAlignment="1">
      <alignment horizontal="centerContinuous"/>
      <protection/>
    </xf>
    <xf numFmtId="0" fontId="12" fillId="0" borderId="16" xfId="47" applyBorder="1" applyAlignment="1">
      <alignment horizontal="centerContinuous"/>
      <protection/>
    </xf>
    <xf numFmtId="0" fontId="12" fillId="0" borderId="18" xfId="47" applyBorder="1" applyAlignment="1">
      <alignment horizontal="centerContinuous"/>
      <protection/>
    </xf>
    <xf numFmtId="0" fontId="2" fillId="0" borderId="19" xfId="47" applyFon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center"/>
      <protection/>
    </xf>
    <xf numFmtId="0" fontId="12" fillId="0" borderId="23" xfId="47" applyBorder="1" applyAlignment="1">
      <alignment horizontal="center"/>
      <protection/>
    </xf>
    <xf numFmtId="0" fontId="12" fillId="0" borderId="21" xfId="47" applyBorder="1" applyAlignment="1">
      <alignment horizontal="center"/>
      <protection/>
    </xf>
    <xf numFmtId="0" fontId="12" fillId="0" borderId="19" xfId="47" applyBorder="1" applyAlignment="1">
      <alignment horizontal="center"/>
      <protection/>
    </xf>
    <xf numFmtId="0" fontId="12" fillId="4" borderId="22" xfId="47" applyFill="1" applyBorder="1" applyAlignment="1">
      <alignment horizontal="center"/>
      <protection/>
    </xf>
    <xf numFmtId="0" fontId="12" fillId="0" borderId="24" xfId="47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2" fillId="0" borderId="17" xfId="47" applyFont="1" applyBorder="1" applyAlignment="1">
      <alignment horizontal="center"/>
      <protection/>
    </xf>
    <xf numFmtId="0" fontId="12" fillId="0" borderId="25" xfId="47" applyBorder="1">
      <alignment/>
      <protection/>
    </xf>
    <xf numFmtId="0" fontId="7" fillId="0" borderId="15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center"/>
      <protection/>
    </xf>
    <xf numFmtId="0" fontId="7" fillId="0" borderId="16" xfId="47" applyFont="1" applyFill="1" applyBorder="1" applyAlignment="1">
      <alignment horizontal="center"/>
      <protection/>
    </xf>
    <xf numFmtId="0" fontId="7" fillId="0" borderId="15" xfId="47" applyFont="1" applyFill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7" fillId="0" borderId="17" xfId="47" applyFont="1" applyBorder="1" applyAlignment="1">
      <alignment horizontal="center"/>
      <protection/>
    </xf>
    <xf numFmtId="0" fontId="12" fillId="0" borderId="0" xfId="47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2" fillId="0" borderId="0" xfId="47" applyFont="1" applyBorder="1" applyAlignment="1">
      <alignment horizontal="left" vertical="center"/>
      <protection/>
    </xf>
    <xf numFmtId="0" fontId="2" fillId="0" borderId="16" xfId="47" applyFont="1" applyBorder="1" applyAlignment="1">
      <alignment horizontal="left" vertical="center"/>
      <protection/>
    </xf>
    <xf numFmtId="0" fontId="2" fillId="0" borderId="17" xfId="47" applyFont="1" applyBorder="1" applyAlignment="1">
      <alignment horizontal="left" vertical="center"/>
      <protection/>
    </xf>
    <xf numFmtId="0" fontId="6" fillId="0" borderId="26" xfId="47" applyFont="1" applyBorder="1" applyAlignment="1">
      <alignment horizont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9" xfId="47" applyFont="1" applyBorder="1" applyAlignment="1">
      <alignment horizontal="center" vertical="center"/>
      <protection/>
    </xf>
    <xf numFmtId="0" fontId="10" fillId="0" borderId="30" xfId="47" applyFont="1" applyBorder="1" applyAlignment="1">
      <alignment horizontal="center" vertical="center"/>
      <protection/>
    </xf>
    <xf numFmtId="0" fontId="12" fillId="0" borderId="31" xfId="47" applyBorder="1">
      <alignment/>
      <protection/>
    </xf>
    <xf numFmtId="0" fontId="5" fillId="0" borderId="0" xfId="47" applyFont="1" applyFill="1" applyBorder="1" applyAlignment="1">
      <alignment horizontal="centerContinuous"/>
      <protection/>
    </xf>
    <xf numFmtId="0" fontId="12" fillId="0" borderId="0" xfId="47" applyFill="1" applyBorder="1" applyAlignment="1">
      <alignment/>
      <protection/>
    </xf>
    <xf numFmtId="0" fontId="12" fillId="0" borderId="0" xfId="47" applyBorder="1" applyAlignment="1">
      <alignment/>
      <protection/>
    </xf>
    <xf numFmtId="0" fontId="2" fillId="0" borderId="32" xfId="47" applyFont="1" applyFill="1" applyBorder="1" applyAlignment="1">
      <alignment horizontal="center" vertical="center"/>
      <protection/>
    </xf>
    <xf numFmtId="0" fontId="2" fillId="0" borderId="33" xfId="47" applyFont="1" applyFill="1" applyBorder="1" applyAlignment="1">
      <alignment horizontal="center" vertical="center"/>
      <protection/>
    </xf>
    <xf numFmtId="0" fontId="2" fillId="0" borderId="34" xfId="47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0" fontId="2" fillId="0" borderId="33" xfId="47" applyFont="1" applyFill="1" applyBorder="1" applyAlignment="1">
      <alignment horizontal="center"/>
      <protection/>
    </xf>
    <xf numFmtId="0" fontId="2" fillId="0" borderId="35" xfId="47" applyFont="1" applyFill="1" applyBorder="1" applyAlignment="1">
      <alignment horizontal="center"/>
      <protection/>
    </xf>
    <xf numFmtId="0" fontId="12" fillId="0" borderId="18" xfId="47" applyFill="1" applyBorder="1" applyAlignment="1">
      <alignment horizontal="center"/>
      <protection/>
    </xf>
    <xf numFmtId="0" fontId="12" fillId="0" borderId="16" xfId="47" applyFill="1" applyBorder="1" applyAlignment="1">
      <alignment horizontal="center"/>
      <protection/>
    </xf>
    <xf numFmtId="0" fontId="12" fillId="0" borderId="15" xfId="47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6" xfId="47" applyFont="1" applyFill="1" applyBorder="1" applyAlignment="1">
      <alignment horizontal="center" vertical="center"/>
      <protection/>
    </xf>
    <xf numFmtId="0" fontId="7" fillId="0" borderId="17" xfId="47" applyFont="1" applyFill="1" applyBorder="1" applyAlignment="1">
      <alignment horizontal="center"/>
      <protection/>
    </xf>
    <xf numFmtId="0" fontId="12" fillId="0" borderId="36" xfId="47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left" vertic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left" vertical="center"/>
      <protection/>
    </xf>
    <xf numFmtId="0" fontId="2" fillId="0" borderId="28" xfId="47" applyFont="1" applyFill="1" applyBorder="1" applyAlignment="1">
      <alignment horizontal="center" vertical="center"/>
      <protection/>
    </xf>
    <xf numFmtId="0" fontId="2" fillId="0" borderId="29" xfId="47" applyFont="1" applyFill="1" applyBorder="1" applyAlignment="1">
      <alignment horizontal="center" vertical="center"/>
      <protection/>
    </xf>
    <xf numFmtId="0" fontId="10" fillId="0" borderId="27" xfId="47" applyFont="1" applyFill="1" applyBorder="1" applyAlignment="1">
      <alignment horizontal="center" vertical="center"/>
      <protection/>
    </xf>
    <xf numFmtId="0" fontId="10" fillId="0" borderId="28" xfId="47" applyFont="1" applyFill="1" applyBorder="1" applyAlignment="1">
      <alignment horizontal="center" vertical="center"/>
      <protection/>
    </xf>
    <xf numFmtId="0" fontId="10" fillId="0" borderId="29" xfId="47" applyFont="1" applyFill="1" applyBorder="1" applyAlignment="1">
      <alignment horizontal="center" vertical="center"/>
      <protection/>
    </xf>
    <xf numFmtId="0" fontId="10" fillId="0" borderId="30" xfId="47" applyFont="1" applyFill="1" applyBorder="1" applyAlignment="1">
      <alignment horizontal="center" vertical="center"/>
      <protection/>
    </xf>
    <xf numFmtId="0" fontId="12" fillId="0" borderId="37" xfId="47" applyFill="1" applyBorder="1" applyAlignment="1">
      <alignment horizontal="center"/>
      <protection/>
    </xf>
    <xf numFmtId="0" fontId="12" fillId="0" borderId="29" xfId="47" applyFill="1" applyBorder="1" applyAlignment="1">
      <alignment horizontal="center"/>
      <protection/>
    </xf>
    <xf numFmtId="0" fontId="12" fillId="0" borderId="27" xfId="47" applyFill="1" applyBorder="1" applyAlignment="1">
      <alignment horizontal="center"/>
      <protection/>
    </xf>
    <xf numFmtId="0" fontId="7" fillId="0" borderId="27" xfId="47" applyFont="1" applyFill="1" applyBorder="1" applyAlignment="1">
      <alignment horizontal="center"/>
      <protection/>
    </xf>
    <xf numFmtId="0" fontId="7" fillId="0" borderId="29" xfId="47" applyFont="1" applyFill="1" applyBorder="1" applyAlignment="1">
      <alignment horizontal="center"/>
      <protection/>
    </xf>
    <xf numFmtId="0" fontId="2" fillId="0" borderId="34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2" fillId="0" borderId="38" xfId="47" applyFont="1" applyFill="1" applyBorder="1" applyAlignment="1">
      <alignment horizontal="center" vertical="center"/>
      <protection/>
    </xf>
    <xf numFmtId="0" fontId="2" fillId="0" borderId="39" xfId="47" applyFont="1" applyFill="1" applyBorder="1" applyAlignment="1">
      <alignment horizontal="center" vertical="center"/>
      <protection/>
    </xf>
    <xf numFmtId="0" fontId="2" fillId="0" borderId="40" xfId="47" applyFont="1" applyFill="1" applyBorder="1" applyAlignment="1">
      <alignment horizontal="center" vertical="center"/>
      <protection/>
    </xf>
    <xf numFmtId="0" fontId="12" fillId="0" borderId="41" xfId="47" applyFill="1" applyBorder="1" applyAlignment="1">
      <alignment horizontal="center"/>
      <protection/>
    </xf>
    <xf numFmtId="0" fontId="12" fillId="0" borderId="39" xfId="47" applyFill="1" applyBorder="1" applyAlignment="1">
      <alignment horizontal="center"/>
      <protection/>
    </xf>
    <xf numFmtId="0" fontId="12" fillId="0" borderId="40" xfId="47" applyFill="1" applyBorder="1" applyAlignment="1">
      <alignment horizontal="center"/>
      <protection/>
    </xf>
    <xf numFmtId="0" fontId="7" fillId="0" borderId="38" xfId="47" applyFont="1" applyFill="1" applyBorder="1" applyAlignment="1">
      <alignment horizontal="center"/>
      <protection/>
    </xf>
    <xf numFmtId="0" fontId="7" fillId="0" borderId="39" xfId="47" applyFont="1" applyFill="1" applyBorder="1" applyAlignment="1">
      <alignment horizontal="center"/>
      <protection/>
    </xf>
    <xf numFmtId="0" fontId="12" fillId="0" borderId="17" xfId="47" applyFill="1" applyBorder="1" applyAlignment="1">
      <alignment horizontal="center"/>
      <protection/>
    </xf>
    <xf numFmtId="0" fontId="9" fillId="0" borderId="42" xfId="47" applyFont="1" applyFill="1" applyBorder="1" applyAlignment="1">
      <alignment horizontal="centerContinuous" vertical="center"/>
      <protection/>
    </xf>
    <xf numFmtId="0" fontId="11" fillId="0" borderId="17" xfId="47" applyFont="1" applyFill="1" applyBorder="1" applyAlignment="1">
      <alignment horizontal="center"/>
      <protection/>
    </xf>
    <xf numFmtId="0" fontId="5" fillId="0" borderId="42" xfId="47" applyFont="1" applyFill="1" applyBorder="1" applyAlignment="1">
      <alignment horizontal="centerContinuous" vertical="center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49" fontId="13" fillId="0" borderId="0" xfId="47" applyNumberFormat="1" applyFont="1">
      <alignment/>
      <protection/>
    </xf>
    <xf numFmtId="49" fontId="13" fillId="0" borderId="0" xfId="47" applyNumberFormat="1" applyFont="1" applyBorder="1" applyAlignment="1">
      <alignment/>
      <protection/>
    </xf>
    <xf numFmtId="49" fontId="14" fillId="0" borderId="0" xfId="0" applyNumberFormat="1" applyFont="1" applyAlignment="1">
      <alignment horizontal="center"/>
    </xf>
    <xf numFmtId="0" fontId="1" fillId="0" borderId="43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0" borderId="43" xfId="0" applyFont="1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15" fillId="0" borderId="48" xfId="0" applyFont="1" applyBorder="1" applyAlignment="1">
      <alignment/>
    </xf>
    <xf numFmtId="0" fontId="15" fillId="0" borderId="0" xfId="0" applyFont="1" applyAlignment="1">
      <alignment/>
    </xf>
    <xf numFmtId="0" fontId="12" fillId="0" borderId="49" xfId="47" applyBorder="1">
      <alignment/>
      <protection/>
    </xf>
    <xf numFmtId="49" fontId="6" fillId="0" borderId="25" xfId="47" applyNumberFormat="1" applyFont="1" applyBorder="1" applyAlignment="1">
      <alignment horizontal="center"/>
      <protection/>
    </xf>
    <xf numFmtId="0" fontId="14" fillId="0" borderId="3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2" fillId="0" borderId="50" xfId="47" applyBorder="1">
      <alignment/>
      <protection/>
    </xf>
    <xf numFmtId="0" fontId="2" fillId="0" borderId="51" xfId="47" applyFont="1" applyFill="1" applyBorder="1" applyAlignment="1">
      <alignment horizontal="right" vertical="center"/>
      <protection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15" xfId="47" applyFont="1" applyFill="1" applyBorder="1" applyAlignment="1">
      <alignment horizontal="right" vertical="center"/>
      <protection/>
    </xf>
    <xf numFmtId="0" fontId="2" fillId="0" borderId="15" xfId="47" applyFont="1" applyBorder="1" applyAlignment="1">
      <alignment horizontal="right" vertical="center"/>
      <protection/>
    </xf>
    <xf numFmtId="0" fontId="2" fillId="0" borderId="0" xfId="47" applyFont="1" applyBorder="1" applyAlignment="1">
      <alignment horizontal="right" vertical="center"/>
      <protection/>
    </xf>
    <xf numFmtId="0" fontId="7" fillId="0" borderId="0" xfId="47" applyFont="1" applyAlignment="1">
      <alignment horizontal="left"/>
      <protection/>
    </xf>
    <xf numFmtId="0" fontId="8" fillId="0" borderId="30" xfId="47" applyFont="1" applyFill="1" applyBorder="1" applyAlignment="1">
      <alignment horizontal="center"/>
      <protection/>
    </xf>
    <xf numFmtId="49" fontId="6" fillId="0" borderId="16" xfId="47" applyNumberFormat="1" applyFont="1" applyBorder="1" applyAlignment="1">
      <alignment horizontal="centerContinuous"/>
      <protection/>
    </xf>
    <xf numFmtId="49" fontId="6" fillId="0" borderId="15" xfId="47" applyNumberFormat="1" applyFont="1" applyBorder="1" applyAlignment="1">
      <alignment horizontal="centerContinuous"/>
      <protection/>
    </xf>
    <xf numFmtId="49" fontId="6" fillId="0" borderId="0" xfId="47" applyNumberFormat="1" applyFont="1" applyBorder="1" applyAlignment="1">
      <alignment horizontal="centerContinuous"/>
      <protection/>
    </xf>
    <xf numFmtId="0" fontId="6" fillId="0" borderId="16" xfId="47" applyFont="1" applyBorder="1" applyAlignment="1">
      <alignment horizontal="centerContinuous" shrinkToFit="1"/>
      <protection/>
    </xf>
    <xf numFmtId="0" fontId="6" fillId="0" borderId="15" xfId="47" applyFont="1" applyBorder="1" applyAlignment="1">
      <alignment horizontal="centerContinuous" shrinkToFit="1"/>
      <protection/>
    </xf>
    <xf numFmtId="49" fontId="6" fillId="0" borderId="16" xfId="47" applyNumberFormat="1" applyFont="1" applyBorder="1" applyAlignment="1">
      <alignment horizontal="centerContinuous" shrinkToFit="1"/>
      <protection/>
    </xf>
    <xf numFmtId="49" fontId="6" fillId="0" borderId="15" xfId="47" applyNumberFormat="1" applyFont="1" applyBorder="1" applyAlignment="1">
      <alignment horizontal="centerContinuous" shrinkToFit="1"/>
      <protection/>
    </xf>
    <xf numFmtId="49" fontId="6" fillId="0" borderId="0" xfId="47" applyNumberFormat="1" applyFont="1" applyBorder="1" applyAlignment="1">
      <alignment horizontal="centerContinuous" shrinkToFit="1"/>
      <protection/>
    </xf>
    <xf numFmtId="49" fontId="6" fillId="0" borderId="25" xfId="47" applyNumberFormat="1" applyFont="1" applyBorder="1" applyAlignment="1">
      <alignment horizontal="center" shrinkToFit="1"/>
      <protection/>
    </xf>
    <xf numFmtId="0" fontId="6" fillId="0" borderId="25" xfId="47" applyFont="1" applyBorder="1" applyAlignment="1">
      <alignment horizontal="center" shrinkToFit="1"/>
      <protection/>
    </xf>
    <xf numFmtId="0" fontId="6" fillId="0" borderId="26" xfId="47" applyFont="1" applyBorder="1" applyAlignment="1">
      <alignment horizontal="center" shrinkToFit="1"/>
      <protection/>
    </xf>
    <xf numFmtId="0" fontId="16" fillId="0" borderId="0" xfId="0" applyFont="1" applyAlignment="1">
      <alignment/>
    </xf>
    <xf numFmtId="0" fontId="15" fillId="32" borderId="48" xfId="0" applyFont="1" applyFill="1" applyBorder="1" applyAlignment="1">
      <alignment/>
    </xf>
    <xf numFmtId="0" fontId="17" fillId="32" borderId="48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0" xfId="47" applyFont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0" fontId="2" fillId="33" borderId="52" xfId="47" applyFont="1" applyFill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4" borderId="34" xfId="47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4" borderId="32" xfId="47" applyFont="1" applyFill="1" applyBorder="1" applyAlignment="1">
      <alignment horizontal="center"/>
      <protection/>
    </xf>
    <xf numFmtId="0" fontId="2" fillId="34" borderId="33" xfId="47" applyFont="1" applyFill="1" applyBorder="1" applyAlignment="1">
      <alignment horizontal="center"/>
      <protection/>
    </xf>
    <xf numFmtId="0" fontId="2" fillId="34" borderId="15" xfId="47" applyFont="1" applyFill="1" applyBorder="1" applyAlignment="1">
      <alignment horizontal="center"/>
      <protection/>
    </xf>
    <xf numFmtId="0" fontId="2" fillId="34" borderId="0" xfId="47" applyFont="1" applyFill="1" applyBorder="1" applyAlignment="1">
      <alignment horizontal="center"/>
      <protection/>
    </xf>
    <xf numFmtId="0" fontId="2" fillId="34" borderId="16" xfId="47" applyFont="1" applyFill="1" applyBorder="1" applyAlignment="1">
      <alignment horizontal="center"/>
      <protection/>
    </xf>
    <xf numFmtId="0" fontId="2" fillId="34" borderId="27" xfId="47" applyFont="1" applyFill="1" applyBorder="1" applyAlignment="1">
      <alignment horizontal="center"/>
      <protection/>
    </xf>
    <xf numFmtId="0" fontId="2" fillId="34" borderId="28" xfId="47" applyFont="1" applyFill="1" applyBorder="1" applyAlignment="1">
      <alignment horizontal="center"/>
      <protection/>
    </xf>
    <xf numFmtId="0" fontId="2" fillId="34" borderId="29" xfId="47" applyFont="1" applyFill="1" applyBorder="1" applyAlignment="1">
      <alignment horizontal="center"/>
      <protection/>
    </xf>
    <xf numFmtId="0" fontId="7" fillId="0" borderId="48" xfId="47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12" fillId="34" borderId="56" xfId="47" applyFill="1" applyBorder="1" applyAlignment="1">
      <alignment horizontal="center"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0" xfId="47" applyFont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0" xfId="47" applyFont="1" applyBorder="1" applyAlignment="1">
      <alignment horizontal="center"/>
      <protection/>
    </xf>
    <xf numFmtId="14" fontId="4" fillId="0" borderId="50" xfId="47" applyNumberFormat="1" applyFont="1" applyBorder="1" applyAlignment="1">
      <alignment horizontal="center"/>
      <protection/>
    </xf>
    <xf numFmtId="0" fontId="5" fillId="0" borderId="50" xfId="47" applyFont="1" applyFill="1" applyBorder="1" applyAlignment="1">
      <alignment horizontal="center"/>
      <protection/>
    </xf>
    <xf numFmtId="0" fontId="7" fillId="0" borderId="50" xfId="47" applyFont="1" applyBorder="1" applyAlignment="1">
      <alignment/>
      <protection/>
    </xf>
    <xf numFmtId="0" fontId="18" fillId="0" borderId="49" xfId="0" applyFont="1" applyBorder="1" applyAlignment="1">
      <alignment/>
    </xf>
    <xf numFmtId="49" fontId="6" fillId="0" borderId="0" xfId="47" applyNumberFormat="1" applyFont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for 5 (2)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39"/>
  <sheetViews>
    <sheetView zoomScale="75" zoomScaleNormal="75" zoomScaleSheetLayoutView="75" zoomScalePageLayoutView="0" workbookViewId="0" topLeftCell="A13">
      <selection activeCell="S50" sqref="S50"/>
    </sheetView>
  </sheetViews>
  <sheetFormatPr defaultColWidth="9.140625" defaultRowHeight="12.75"/>
  <cols>
    <col min="1" max="1" width="5.8515625" style="109" customWidth="1"/>
    <col min="2" max="2" width="20.7109375" style="3" customWidth="1"/>
    <col min="3" max="43" width="2.421875" style="3" customWidth="1"/>
    <col min="44" max="44" width="2.28125" style="3" customWidth="1"/>
    <col min="45" max="52" width="2.421875" style="3" customWidth="1"/>
    <col min="53" max="58" width="4.7109375" style="3" customWidth="1"/>
    <col min="59" max="59" width="9.140625" style="3" customWidth="1"/>
    <col min="60" max="60" width="0.9921875" style="3" customWidth="1"/>
    <col min="61" max="61" width="0.5625" style="3" customWidth="1"/>
    <col min="62" max="16384" width="9.140625" style="3" customWidth="1"/>
  </cols>
  <sheetData>
    <row r="1" ht="33.75" customHeight="1" thickBot="1"/>
    <row r="2" spans="2:59" ht="33.75" customHeight="1" thickBot="1">
      <c r="B2" s="152" t="s">
        <v>1</v>
      </c>
      <c r="C2" s="204" t="s">
        <v>43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J2" s="111" t="s">
        <v>9</v>
      </c>
      <c r="AK2" s="111"/>
      <c r="AL2" s="111" t="s">
        <v>10</v>
      </c>
      <c r="AM2" s="111"/>
      <c r="AN2" s="111"/>
      <c r="AO2" s="111"/>
      <c r="AP2" s="111"/>
      <c r="AQ2" s="111"/>
      <c r="AR2" s="111"/>
      <c r="BA2" s="113" t="s">
        <v>16</v>
      </c>
      <c r="BD2" s="111" t="s">
        <v>15</v>
      </c>
      <c r="BE2" s="111" t="s">
        <v>16</v>
      </c>
      <c r="BF2" s="111"/>
      <c r="BG2" s="111"/>
    </row>
    <row r="3" spans="2:59" ht="33.75" customHeight="1" thickBot="1">
      <c r="B3" s="152" t="s">
        <v>2</v>
      </c>
      <c r="C3" s="207" t="s">
        <v>44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  <c r="AJ3" s="111" t="s">
        <v>11</v>
      </c>
      <c r="AK3" s="111"/>
      <c r="AL3" s="111" t="s">
        <v>12</v>
      </c>
      <c r="AM3" s="111"/>
      <c r="AN3" s="111"/>
      <c r="AO3" s="111"/>
      <c r="AP3" s="111"/>
      <c r="AQ3" s="111"/>
      <c r="AR3" s="111"/>
      <c r="BA3" s="113" t="s">
        <v>12</v>
      </c>
      <c r="BD3" s="111" t="s">
        <v>19</v>
      </c>
      <c r="BE3" s="111" t="s">
        <v>12</v>
      </c>
      <c r="BF3" s="111"/>
      <c r="BG3" s="111"/>
    </row>
    <row r="4" spans="2:59" ht="33.75" customHeight="1" thickBot="1">
      <c r="B4" s="152" t="s">
        <v>3</v>
      </c>
      <c r="C4" s="208">
        <v>42028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J4" s="111" t="s">
        <v>13</v>
      </c>
      <c r="AK4" s="111"/>
      <c r="AL4" s="111" t="s">
        <v>14</v>
      </c>
      <c r="AM4" s="111"/>
      <c r="AN4" s="111"/>
      <c r="AO4" s="111"/>
      <c r="AP4" s="111"/>
      <c r="AQ4" s="111"/>
      <c r="AR4" s="111"/>
      <c r="BA4" s="113" t="s">
        <v>13</v>
      </c>
      <c r="BD4" s="111" t="s">
        <v>20</v>
      </c>
      <c r="BE4" s="111" t="s">
        <v>13</v>
      </c>
      <c r="BF4" s="111"/>
      <c r="BG4" s="111"/>
    </row>
    <row r="5" spans="2:44" ht="33.75" customHeight="1" thickBot="1">
      <c r="B5" s="152"/>
      <c r="AJ5" s="111" t="s">
        <v>15</v>
      </c>
      <c r="AK5" s="111"/>
      <c r="AL5" s="111" t="s">
        <v>16</v>
      </c>
      <c r="AM5" s="111"/>
      <c r="AN5" s="111"/>
      <c r="AO5" s="111"/>
      <c r="AP5" s="111"/>
      <c r="AQ5" s="111"/>
      <c r="AR5" s="111"/>
    </row>
    <row r="6" spans="2:50" ht="33.75" customHeight="1" thickBot="1">
      <c r="B6" s="152" t="s">
        <v>4</v>
      </c>
      <c r="C6" s="209" t="s">
        <v>46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63"/>
      <c r="AD6" s="63"/>
      <c r="AE6" s="63"/>
      <c r="AF6" s="63"/>
      <c r="AG6" s="63"/>
      <c r="AH6" s="63"/>
      <c r="AI6" s="63"/>
      <c r="AJ6" s="112" t="s">
        <v>17</v>
      </c>
      <c r="AK6" s="112"/>
      <c r="AL6" s="112" t="s">
        <v>18</v>
      </c>
      <c r="AM6" s="112"/>
      <c r="AN6" s="112"/>
      <c r="AO6" s="112"/>
      <c r="AP6" s="112"/>
      <c r="AQ6" s="112"/>
      <c r="AR6" s="112"/>
      <c r="AS6" s="63"/>
      <c r="AT6" s="63"/>
      <c r="AU6" s="63"/>
      <c r="AV6" s="63"/>
      <c r="AW6" s="63"/>
      <c r="AX6" s="50"/>
    </row>
    <row r="7" spans="2:49" ht="33.75" customHeight="1">
      <c r="B7" s="2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112"/>
      <c r="AK7" s="112"/>
      <c r="AL7" s="112"/>
      <c r="AM7" s="112"/>
      <c r="AN7" s="112"/>
      <c r="AO7" s="112"/>
      <c r="AP7" s="112"/>
      <c r="AQ7" s="112"/>
      <c r="AR7" s="112"/>
      <c r="AS7" s="63"/>
      <c r="AT7" s="63"/>
      <c r="AU7" s="63"/>
      <c r="AV7" s="63"/>
      <c r="AW7" s="63"/>
    </row>
    <row r="8" spans="3:47" s="109" customFormat="1" ht="33.75" customHeight="1" thickBot="1">
      <c r="C8" s="110"/>
      <c r="D8" s="110"/>
      <c r="E8" s="110"/>
      <c r="F8" s="110"/>
      <c r="G8" s="110">
        <v>1</v>
      </c>
      <c r="H8" s="110"/>
      <c r="I8" s="110"/>
      <c r="J8" s="110"/>
      <c r="K8" s="110"/>
      <c r="L8" s="110"/>
      <c r="Q8" s="109">
        <v>2</v>
      </c>
      <c r="AA8" s="109">
        <v>3</v>
      </c>
      <c r="AK8" s="109">
        <v>4</v>
      </c>
      <c r="AU8" s="109">
        <v>5</v>
      </c>
    </row>
    <row r="9" spans="2:59" ht="16.5" customHeight="1">
      <c r="B9" s="201"/>
      <c r="C9" s="5"/>
      <c r="D9" s="6"/>
      <c r="E9" s="6"/>
      <c r="F9" s="6"/>
      <c r="G9" s="6"/>
      <c r="H9" s="6"/>
      <c r="I9" s="6"/>
      <c r="J9" s="6"/>
      <c r="K9" s="6"/>
      <c r="L9" s="7"/>
      <c r="M9" s="5"/>
      <c r="N9" s="6"/>
      <c r="O9" s="6"/>
      <c r="P9" s="6"/>
      <c r="Q9" s="6"/>
      <c r="R9" s="6"/>
      <c r="S9" s="6"/>
      <c r="T9" s="6"/>
      <c r="U9" s="6"/>
      <c r="V9" s="7"/>
      <c r="W9" s="8"/>
      <c r="X9" s="9"/>
      <c r="Y9" s="9"/>
      <c r="Z9" s="9"/>
      <c r="AA9" s="9"/>
      <c r="AB9" s="9"/>
      <c r="AC9" s="9"/>
      <c r="AD9" s="9"/>
      <c r="AE9" s="9"/>
      <c r="AF9" s="10"/>
      <c r="AG9" s="8"/>
      <c r="AH9" s="9"/>
      <c r="AI9" s="9"/>
      <c r="AJ9" s="9"/>
      <c r="AK9" s="9"/>
      <c r="AL9" s="9"/>
      <c r="AM9" s="9"/>
      <c r="AN9" s="9"/>
      <c r="AO9" s="9"/>
      <c r="AP9" s="10"/>
      <c r="AQ9" s="9"/>
      <c r="AR9" s="9"/>
      <c r="AS9" s="9"/>
      <c r="AT9" s="9"/>
      <c r="AU9" s="9"/>
      <c r="AV9" s="9"/>
      <c r="AW9" s="9"/>
      <c r="AX9" s="9"/>
      <c r="AY9" s="9"/>
      <c r="AZ9" s="11"/>
      <c r="BA9" s="12"/>
      <c r="BB9" s="13"/>
      <c r="BC9" s="8"/>
      <c r="BD9" s="10"/>
      <c r="BE9" s="14"/>
      <c r="BF9" s="13"/>
      <c r="BG9" s="15"/>
    </row>
    <row r="10" spans="2:59" ht="21.75" customHeight="1">
      <c r="B10" s="202"/>
      <c r="C10" s="16"/>
      <c r="D10" s="171" t="s">
        <v>30</v>
      </c>
      <c r="E10" s="171"/>
      <c r="F10" s="171"/>
      <c r="G10" s="171"/>
      <c r="H10" s="171"/>
      <c r="I10" s="171"/>
      <c r="J10" s="171"/>
      <c r="K10" s="171"/>
      <c r="L10" s="17"/>
      <c r="M10" s="18"/>
      <c r="N10" s="171" t="s">
        <v>31</v>
      </c>
      <c r="O10" s="171"/>
      <c r="P10" s="171"/>
      <c r="Q10" s="171"/>
      <c r="R10" s="171"/>
      <c r="S10" s="171"/>
      <c r="T10" s="171"/>
      <c r="U10" s="171"/>
      <c r="V10" s="154"/>
      <c r="W10" s="155"/>
      <c r="X10" s="171" t="s">
        <v>32</v>
      </c>
      <c r="Y10" s="171"/>
      <c r="Z10" s="171"/>
      <c r="AA10" s="171"/>
      <c r="AB10" s="171"/>
      <c r="AC10" s="171"/>
      <c r="AD10" s="171"/>
      <c r="AE10" s="171"/>
      <c r="AF10" s="154"/>
      <c r="AG10" s="155"/>
      <c r="AH10" s="171" t="s">
        <v>33</v>
      </c>
      <c r="AI10" s="171"/>
      <c r="AJ10" s="171"/>
      <c r="AK10" s="171"/>
      <c r="AL10" s="171"/>
      <c r="AM10" s="171"/>
      <c r="AN10" s="171"/>
      <c r="AO10" s="171"/>
      <c r="AP10" s="154"/>
      <c r="AQ10" s="156"/>
      <c r="AR10" s="171"/>
      <c r="AS10" s="171"/>
      <c r="AT10" s="171"/>
      <c r="AU10" s="171"/>
      <c r="AV10" s="171"/>
      <c r="AW10" s="171"/>
      <c r="AX10" s="171"/>
      <c r="AY10" s="171"/>
      <c r="AZ10" s="19"/>
      <c r="BA10" s="20"/>
      <c r="BB10" s="21"/>
      <c r="BC10" s="22"/>
      <c r="BD10" s="23"/>
      <c r="BE10" s="24"/>
      <c r="BF10" s="21"/>
      <c r="BG10" s="25" t="s">
        <v>5</v>
      </c>
    </row>
    <row r="11" spans="2:59" ht="16.5" customHeight="1">
      <c r="B11" s="202"/>
      <c r="C11" s="16"/>
      <c r="D11" s="26"/>
      <c r="E11" s="26"/>
      <c r="F11" s="26"/>
      <c r="G11" s="26"/>
      <c r="H11" s="26"/>
      <c r="I11" s="26"/>
      <c r="J11" s="26"/>
      <c r="K11" s="26"/>
      <c r="L11" s="27"/>
      <c r="M11" s="16"/>
      <c r="N11" s="26"/>
      <c r="O11" s="26"/>
      <c r="P11" s="26"/>
      <c r="Q11" s="26"/>
      <c r="R11" s="26"/>
      <c r="S11" s="26"/>
      <c r="T11" s="26"/>
      <c r="U11" s="26"/>
      <c r="V11" s="27"/>
      <c r="W11" s="16"/>
      <c r="X11" s="26"/>
      <c r="Y11" s="26"/>
      <c r="Z11" s="26"/>
      <c r="AA11" s="26"/>
      <c r="AB11" s="26"/>
      <c r="AC11" s="26"/>
      <c r="AD11" s="26"/>
      <c r="AE11" s="26"/>
      <c r="AF11" s="27"/>
      <c r="AG11" s="16"/>
      <c r="AH11" s="26"/>
      <c r="AI11" s="26"/>
      <c r="AJ11" s="26"/>
      <c r="AK11" s="26"/>
      <c r="AL11" s="26"/>
      <c r="AM11" s="26"/>
      <c r="AN11" s="26"/>
      <c r="AO11" s="26"/>
      <c r="AP11" s="27"/>
      <c r="AQ11" s="26"/>
      <c r="AR11" s="26"/>
      <c r="AS11" s="26"/>
      <c r="AT11" s="26"/>
      <c r="AU11" s="26"/>
      <c r="AV11" s="26"/>
      <c r="AW11" s="26"/>
      <c r="AX11" s="26"/>
      <c r="AY11" s="26"/>
      <c r="AZ11" s="19"/>
      <c r="BA11" s="28" t="s">
        <v>6</v>
      </c>
      <c r="BB11" s="27"/>
      <c r="BC11" s="16" t="s">
        <v>0</v>
      </c>
      <c r="BD11" s="27"/>
      <c r="BE11" s="16" t="s">
        <v>7</v>
      </c>
      <c r="BF11" s="27"/>
      <c r="BG11" s="25" t="s">
        <v>8</v>
      </c>
    </row>
    <row r="12" spans="2:59" ht="16.5" customHeight="1" thickBot="1">
      <c r="B12" s="203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9"/>
      <c r="N12" s="30"/>
      <c r="O12" s="30"/>
      <c r="P12" s="30"/>
      <c r="Q12" s="30"/>
      <c r="R12" s="30"/>
      <c r="S12" s="30"/>
      <c r="T12" s="30"/>
      <c r="U12" s="30"/>
      <c r="V12" s="31"/>
      <c r="W12" s="29"/>
      <c r="X12" s="30"/>
      <c r="Y12" s="30"/>
      <c r="Z12" s="30"/>
      <c r="AA12" s="30"/>
      <c r="AB12" s="30"/>
      <c r="AC12" s="30"/>
      <c r="AD12" s="30"/>
      <c r="AE12" s="30"/>
      <c r="AF12" s="31"/>
      <c r="AG12" s="29"/>
      <c r="AH12" s="30"/>
      <c r="AI12" s="30"/>
      <c r="AJ12" s="30"/>
      <c r="AK12" s="30"/>
      <c r="AL12" s="30"/>
      <c r="AM12" s="30"/>
      <c r="AN12" s="30"/>
      <c r="AO12" s="30"/>
      <c r="AP12" s="31"/>
      <c r="AQ12" s="30"/>
      <c r="AR12" s="30"/>
      <c r="AS12" s="30"/>
      <c r="AT12" s="30"/>
      <c r="AU12" s="30"/>
      <c r="AV12" s="30"/>
      <c r="AW12" s="30"/>
      <c r="AX12" s="30"/>
      <c r="AY12" s="30"/>
      <c r="AZ12" s="32"/>
      <c r="BA12" s="33"/>
      <c r="BB12" s="34"/>
      <c r="BC12" s="35"/>
      <c r="BD12" s="34"/>
      <c r="BE12" s="35"/>
      <c r="BF12" s="34"/>
      <c r="BG12" s="36"/>
    </row>
    <row r="13" spans="2:59" ht="16.5" customHeight="1" thickTop="1">
      <c r="B13" s="37"/>
      <c r="C13" s="172"/>
      <c r="D13" s="173"/>
      <c r="E13" s="173"/>
      <c r="F13" s="173"/>
      <c r="G13" s="173"/>
      <c r="H13" s="173"/>
      <c r="I13" s="173"/>
      <c r="J13" s="173"/>
      <c r="K13" s="173"/>
      <c r="L13" s="174"/>
      <c r="M13" s="38"/>
      <c r="N13" s="39"/>
      <c r="O13" s="39"/>
      <c r="P13" s="39"/>
      <c r="Q13" s="39"/>
      <c r="R13" s="39"/>
      <c r="S13" s="39"/>
      <c r="T13" s="39"/>
      <c r="U13" s="39"/>
      <c r="V13" s="40"/>
      <c r="W13" s="38"/>
      <c r="X13" s="39"/>
      <c r="Y13" s="39"/>
      <c r="Z13" s="39"/>
      <c r="AA13" s="39"/>
      <c r="AB13" s="39"/>
      <c r="AC13" s="39"/>
      <c r="AD13" s="39"/>
      <c r="AE13" s="39"/>
      <c r="AF13" s="40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8"/>
      <c r="AR13" s="39"/>
      <c r="AS13" s="39"/>
      <c r="AT13" s="39"/>
      <c r="AU13" s="39"/>
      <c r="AV13" s="39"/>
      <c r="AW13" s="39"/>
      <c r="AX13" s="39"/>
      <c r="AY13" s="39"/>
      <c r="AZ13" s="41"/>
      <c r="BA13" s="70"/>
      <c r="BB13" s="71"/>
      <c r="BC13" s="72"/>
      <c r="BD13" s="71"/>
      <c r="BE13" s="45"/>
      <c r="BF13" s="46"/>
      <c r="BG13" s="105"/>
    </row>
    <row r="14" spans="2:59" ht="16.5" customHeight="1">
      <c r="B14" s="42"/>
      <c r="C14" s="175"/>
      <c r="D14" s="176"/>
      <c r="E14" s="176"/>
      <c r="F14" s="176"/>
      <c r="G14" s="176"/>
      <c r="H14" s="176"/>
      <c r="I14" s="176"/>
      <c r="J14" s="176"/>
      <c r="K14" s="176"/>
      <c r="L14" s="177"/>
      <c r="M14" s="43"/>
      <c r="N14" s="44"/>
      <c r="O14" s="73"/>
      <c r="P14" s="194">
        <f>IF(N16&gt;O16,1,0)+IF(Q16&gt;R16,1,0)+IF(T16&gt;U16,1,0)</f>
        <v>2</v>
      </c>
      <c r="Q14" s="195"/>
      <c r="R14" s="194">
        <f>IF(N16&lt;O16,1,0)+IF(Q16&lt;R16,1,0)+IF(T16&lt;U16,1,0)</f>
        <v>0</v>
      </c>
      <c r="S14" s="194"/>
      <c r="T14" s="73"/>
      <c r="U14" s="45"/>
      <c r="V14" s="46"/>
      <c r="W14" s="47"/>
      <c r="X14" s="45"/>
      <c r="Y14" s="73"/>
      <c r="Z14" s="194">
        <f>IF(X16&gt;Y16,1,0)+IF(AA16&gt;AB16,1,0)+IF(AD16&gt;AE16,1,0)</f>
        <v>0</v>
      </c>
      <c r="AA14" s="195"/>
      <c r="AB14" s="194">
        <f>IF(X16&lt;Y16,1,0)+IF(AA16&lt;AB16,1,0)+IF(AD16&lt;AE16,1,0)</f>
        <v>2</v>
      </c>
      <c r="AC14" s="194"/>
      <c r="AD14" s="73"/>
      <c r="AE14" s="45"/>
      <c r="AF14" s="46"/>
      <c r="AG14" s="47"/>
      <c r="AH14" s="45"/>
      <c r="AI14" s="73"/>
      <c r="AJ14" s="194">
        <f>IF(AH16&gt;AI16,1,0)+IF(AK16&gt;AL16,1,0)+IF(AN16&gt;AO16,1,0)</f>
        <v>2</v>
      </c>
      <c r="AK14" s="195"/>
      <c r="AL14" s="194">
        <f>IF(AH16&lt;AI16,1,0)+IF(AK16&lt;AL16,1,0)+IF(AN16&lt;AO16,1,0)</f>
        <v>0</v>
      </c>
      <c r="AM14" s="194"/>
      <c r="AN14" s="73"/>
      <c r="AO14" s="44"/>
      <c r="AP14" s="48"/>
      <c r="AQ14" s="43"/>
      <c r="AR14" s="44"/>
      <c r="AS14" s="73"/>
      <c r="AT14" s="194">
        <f>IF(AR16&gt;AS16,1,0)+IF(AU16&gt;AV16,1,0)+IF(AX16&gt;AY16,1,0)</f>
        <v>0</v>
      </c>
      <c r="AU14" s="195"/>
      <c r="AV14" s="194">
        <f>IF(AR16&lt;AS16,1,0)+IF(AU16&lt;AV16,1,0)+IF(AX16&lt;AY16,1,0)</f>
        <v>0</v>
      </c>
      <c r="AW14" s="194"/>
      <c r="AX14" s="73"/>
      <c r="AY14" s="44"/>
      <c r="AZ14" s="49"/>
      <c r="BA14" s="70"/>
      <c r="BB14" s="71"/>
      <c r="BC14" s="76">
        <f>P14+Z14+AJ14+AT14</f>
        <v>4</v>
      </c>
      <c r="BD14" s="71">
        <f>R14+AB14+AL14+AV14</f>
        <v>2</v>
      </c>
      <c r="BE14" s="45"/>
      <c r="BF14" s="46"/>
      <c r="BG14" s="106"/>
    </row>
    <row r="15" spans="1:59" ht="16.5" customHeight="1">
      <c r="A15" s="109">
        <v>1</v>
      </c>
      <c r="B15" s="143" t="str">
        <f>D10</f>
        <v>Bureš</v>
      </c>
      <c r="C15" s="175"/>
      <c r="D15" s="176"/>
      <c r="E15" s="176"/>
      <c r="F15" s="176"/>
      <c r="G15" s="176"/>
      <c r="H15" s="176"/>
      <c r="I15" s="176"/>
      <c r="J15" s="176"/>
      <c r="K15" s="176"/>
      <c r="L15" s="177"/>
      <c r="M15" s="43"/>
      <c r="N15" s="44"/>
      <c r="O15" s="77"/>
      <c r="P15" s="77"/>
      <c r="Q15" s="77"/>
      <c r="R15" s="77"/>
      <c r="S15" s="77"/>
      <c r="T15" s="77"/>
      <c r="U15" s="44"/>
      <c r="V15" s="48"/>
      <c r="W15" s="43"/>
      <c r="X15" s="44"/>
      <c r="Y15" s="77"/>
      <c r="Z15" s="77"/>
      <c r="AA15" s="77"/>
      <c r="AB15" s="77"/>
      <c r="AC15" s="77"/>
      <c r="AD15" s="77"/>
      <c r="AE15" s="44"/>
      <c r="AF15" s="48"/>
      <c r="AG15" s="43"/>
      <c r="AH15" s="44"/>
      <c r="AI15" s="77"/>
      <c r="AJ15" s="77"/>
      <c r="AK15" s="77"/>
      <c r="AL15" s="77"/>
      <c r="AM15" s="77"/>
      <c r="AN15" s="77"/>
      <c r="AO15" s="44"/>
      <c r="AP15" s="48"/>
      <c r="AQ15" s="43"/>
      <c r="AR15" s="44"/>
      <c r="AS15" s="77"/>
      <c r="AT15" s="77"/>
      <c r="AU15" s="77"/>
      <c r="AV15" s="77"/>
      <c r="AW15" s="77"/>
      <c r="AX15" s="77"/>
      <c r="AY15" s="44"/>
      <c r="AZ15" s="49"/>
      <c r="BA15" s="70"/>
      <c r="BB15" s="71"/>
      <c r="BC15" s="72"/>
      <c r="BD15" s="71"/>
      <c r="BE15" s="46">
        <f>IF(P14&gt;R14,1)+IF(Z14&gt;AB14,1)+IF(AJ14&gt;AL14,1)+IF(AT14&gt;AV14,1)</f>
        <v>2</v>
      </c>
      <c r="BF15" s="46">
        <f>IF(P14&lt;R14,1)+IF(Z14&lt;AB14,1)+IF(AJ14&lt;AL14,1)+IF(AT14&lt;AV14,1)</f>
        <v>1</v>
      </c>
      <c r="BG15" s="106">
        <v>2</v>
      </c>
    </row>
    <row r="16" spans="2:59" ht="16.5" customHeight="1">
      <c r="B16" s="51"/>
      <c r="C16" s="175"/>
      <c r="D16" s="176"/>
      <c r="E16" s="176"/>
      <c r="F16" s="176"/>
      <c r="G16" s="176"/>
      <c r="H16" s="176"/>
      <c r="I16" s="176"/>
      <c r="J16" s="176"/>
      <c r="K16" s="176"/>
      <c r="L16" s="177"/>
      <c r="M16" s="150"/>
      <c r="N16" s="52">
        <v>21</v>
      </c>
      <c r="O16" s="149">
        <v>16</v>
      </c>
      <c r="P16" s="79"/>
      <c r="Q16" s="148">
        <v>21</v>
      </c>
      <c r="R16" s="81">
        <v>18</v>
      </c>
      <c r="S16" s="148"/>
      <c r="T16" s="80"/>
      <c r="U16" s="151"/>
      <c r="V16" s="53"/>
      <c r="W16" s="150"/>
      <c r="X16" s="52">
        <v>14</v>
      </c>
      <c r="Y16" s="149">
        <v>21</v>
      </c>
      <c r="Z16" s="79"/>
      <c r="AA16" s="148">
        <v>10</v>
      </c>
      <c r="AB16" s="81">
        <v>21</v>
      </c>
      <c r="AC16" s="148"/>
      <c r="AD16" s="80"/>
      <c r="AE16" s="151"/>
      <c r="AF16" s="53"/>
      <c r="AG16" s="150"/>
      <c r="AH16" s="52">
        <v>21</v>
      </c>
      <c r="AI16" s="149">
        <v>9</v>
      </c>
      <c r="AJ16" s="79"/>
      <c r="AK16" s="148">
        <v>21</v>
      </c>
      <c r="AL16" s="81">
        <v>14</v>
      </c>
      <c r="AM16" s="148"/>
      <c r="AN16" s="80"/>
      <c r="AO16" s="151"/>
      <c r="AP16" s="53"/>
      <c r="AQ16" s="150"/>
      <c r="AR16" s="52"/>
      <c r="AS16" s="149"/>
      <c r="AT16" s="79"/>
      <c r="AU16" s="148"/>
      <c r="AV16" s="81"/>
      <c r="AW16" s="148"/>
      <c r="AX16" s="80"/>
      <c r="AY16" s="151"/>
      <c r="AZ16" s="54"/>
      <c r="BA16" s="70">
        <f>N16+Q16+T16+X16+AA16+AD16+AH16+AK16+AN16+AR16+AU16+AX16</f>
        <v>108</v>
      </c>
      <c r="BB16" s="76">
        <f>O16+R16+U16+Y16+AB16+AE16+AI16+AL16+AO16+AS16+AV16+AY16</f>
        <v>99</v>
      </c>
      <c r="BC16" s="72"/>
      <c r="BD16" s="71"/>
      <c r="BE16" s="45"/>
      <c r="BF16" s="46"/>
      <c r="BG16" s="106"/>
    </row>
    <row r="17" spans="2:59" ht="16.5" customHeight="1">
      <c r="B17" s="55"/>
      <c r="C17" s="178"/>
      <c r="D17" s="179"/>
      <c r="E17" s="179"/>
      <c r="F17" s="179"/>
      <c r="G17" s="179"/>
      <c r="H17" s="179"/>
      <c r="I17" s="179"/>
      <c r="J17" s="179"/>
      <c r="K17" s="179"/>
      <c r="L17" s="180"/>
      <c r="M17" s="56"/>
      <c r="N17" s="57"/>
      <c r="O17" s="57"/>
      <c r="P17" s="57"/>
      <c r="Q17" s="57"/>
      <c r="R17" s="57"/>
      <c r="S17" s="57"/>
      <c r="T17" s="57"/>
      <c r="U17" s="57"/>
      <c r="V17" s="58"/>
      <c r="W17" s="56"/>
      <c r="X17" s="57"/>
      <c r="Y17" s="57"/>
      <c r="Z17" s="57"/>
      <c r="AA17" s="57"/>
      <c r="AB17" s="57"/>
      <c r="AC17" s="57"/>
      <c r="AD17" s="57"/>
      <c r="AE17" s="57"/>
      <c r="AF17" s="58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6"/>
      <c r="AR17" s="57"/>
      <c r="AS17" s="57"/>
      <c r="AT17" s="57"/>
      <c r="AU17" s="57"/>
      <c r="AV17" s="57"/>
      <c r="AW17" s="57"/>
      <c r="AX17" s="57"/>
      <c r="AY17" s="57"/>
      <c r="AZ17" s="59"/>
      <c r="BA17" s="89"/>
      <c r="BB17" s="90"/>
      <c r="BC17" s="91"/>
      <c r="BD17" s="90"/>
      <c r="BE17" s="92"/>
      <c r="BF17" s="93"/>
      <c r="BG17" s="153">
        <f>BA16-BB16</f>
        <v>9</v>
      </c>
    </row>
    <row r="18" spans="2:59" ht="16.5" customHeight="1">
      <c r="B18" s="51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181"/>
      <c r="N18" s="182"/>
      <c r="O18" s="182"/>
      <c r="P18" s="182"/>
      <c r="Q18" s="182"/>
      <c r="R18" s="182"/>
      <c r="S18" s="182"/>
      <c r="T18" s="182"/>
      <c r="U18" s="182"/>
      <c r="V18" s="183"/>
      <c r="W18" s="66"/>
      <c r="X18" s="67"/>
      <c r="Y18" s="67"/>
      <c r="Z18" s="67"/>
      <c r="AA18" s="67"/>
      <c r="AB18" s="67"/>
      <c r="AC18" s="67"/>
      <c r="AD18" s="67"/>
      <c r="AE18" s="67"/>
      <c r="AF18" s="68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6"/>
      <c r="AR18" s="67"/>
      <c r="AS18" s="67"/>
      <c r="AT18" s="67"/>
      <c r="AU18" s="67"/>
      <c r="AV18" s="67"/>
      <c r="AW18" s="67"/>
      <c r="AX18" s="67"/>
      <c r="AY18" s="67"/>
      <c r="AZ18" s="69"/>
      <c r="BA18" s="70"/>
      <c r="BB18" s="71"/>
      <c r="BC18" s="72"/>
      <c r="BD18" s="71"/>
      <c r="BE18" s="45"/>
      <c r="BF18" s="46"/>
      <c r="BG18" s="107"/>
    </row>
    <row r="19" spans="2:59" ht="16.5" customHeight="1">
      <c r="B19" s="51"/>
      <c r="C19" s="73"/>
      <c r="D19" s="73"/>
      <c r="E19" s="73"/>
      <c r="F19" s="194">
        <f>IF(D21&gt;E21,1,0)+IF(G21&gt;H21,1,0)+IF(J21&gt;K21,1,0)</f>
        <v>0</v>
      </c>
      <c r="G19" s="195"/>
      <c r="H19" s="194">
        <f>IF(D21&lt;E21,1,0)+IF(G21&lt;H21,1,0)+IF(J21&lt;K21,1,0)</f>
        <v>2</v>
      </c>
      <c r="I19" s="194"/>
      <c r="J19" s="73"/>
      <c r="K19" s="73"/>
      <c r="L19" s="74"/>
      <c r="M19" s="184"/>
      <c r="N19" s="176"/>
      <c r="O19" s="176"/>
      <c r="P19" s="176"/>
      <c r="Q19" s="176"/>
      <c r="R19" s="176"/>
      <c r="S19" s="176"/>
      <c r="T19" s="176"/>
      <c r="U19" s="176"/>
      <c r="V19" s="177"/>
      <c r="W19" s="47"/>
      <c r="X19" s="45"/>
      <c r="Y19" s="73"/>
      <c r="Z19" s="194">
        <f>IF(X21&gt;Y21,1,0)+IF(AA21&gt;AB21,1,0)+IF(AD21&gt;AE21,1,0)</f>
        <v>1</v>
      </c>
      <c r="AA19" s="195"/>
      <c r="AB19" s="194">
        <f>IF(X21&lt;Y21,1,0)+IF(AA21&lt;AB21,1,0)+IF(AD21&lt;AE21,1,0)</f>
        <v>2</v>
      </c>
      <c r="AC19" s="194"/>
      <c r="AD19" s="73"/>
      <c r="AE19" s="45"/>
      <c r="AF19" s="46"/>
      <c r="AG19" s="47"/>
      <c r="AH19" s="45"/>
      <c r="AI19" s="73"/>
      <c r="AJ19" s="194">
        <f>IF(AH21&gt;AI21,1,0)+IF(AK21&gt;AL21,1,0)+IF(AN21&gt;AO21,1,0)</f>
        <v>2</v>
      </c>
      <c r="AK19" s="195"/>
      <c r="AL19" s="194">
        <f>IF(AH21&lt;AI21,1,0)+IF(AK21&lt;AL21,1,0)+IF(AN21&lt;AO21,1,0)</f>
        <v>0</v>
      </c>
      <c r="AM19" s="194"/>
      <c r="AN19" s="73"/>
      <c r="AO19" s="45"/>
      <c r="AP19" s="46"/>
      <c r="AQ19" s="47"/>
      <c r="AR19" s="45"/>
      <c r="AS19" s="73"/>
      <c r="AT19" s="194">
        <f>IF(AR21&gt;AS21,1,0)+IF(AU21&gt;AV21,1,0)+IF(AX21&gt;AY21,1,0)</f>
        <v>0</v>
      </c>
      <c r="AU19" s="195"/>
      <c r="AV19" s="194">
        <f>IF(AR21&lt;AS21,1,0)+IF(AU21&lt;AV21,1,0)+IF(AX21&lt;AY21,1,0)</f>
        <v>0</v>
      </c>
      <c r="AW19" s="194"/>
      <c r="AX19" s="73"/>
      <c r="AY19" s="45"/>
      <c r="AZ19" s="75"/>
      <c r="BA19" s="70"/>
      <c r="BB19" s="71"/>
      <c r="BC19" s="76">
        <f>F19+Z19+AJ19+AT19</f>
        <v>3</v>
      </c>
      <c r="BD19" s="71">
        <f>H19+AB19+AL19+AV19</f>
        <v>4</v>
      </c>
      <c r="BE19" s="45"/>
      <c r="BF19" s="46"/>
      <c r="BG19" s="106"/>
    </row>
    <row r="20" spans="1:59" ht="16.5" customHeight="1">
      <c r="A20" s="109">
        <v>2</v>
      </c>
      <c r="B20" s="51" t="str">
        <f>N10</f>
        <v>Pleska</v>
      </c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184"/>
      <c r="N20" s="176"/>
      <c r="O20" s="176"/>
      <c r="P20" s="176"/>
      <c r="Q20" s="176"/>
      <c r="R20" s="176"/>
      <c r="S20" s="176"/>
      <c r="T20" s="176"/>
      <c r="U20" s="176"/>
      <c r="V20" s="177"/>
      <c r="W20" s="47"/>
      <c r="X20" s="45"/>
      <c r="Y20" s="77"/>
      <c r="Z20" s="77"/>
      <c r="AA20" s="77"/>
      <c r="AB20" s="77"/>
      <c r="AC20" s="77"/>
      <c r="AD20" s="77"/>
      <c r="AE20" s="45"/>
      <c r="AF20" s="46"/>
      <c r="AG20" s="47"/>
      <c r="AH20" s="45"/>
      <c r="AI20" s="77"/>
      <c r="AJ20" s="77"/>
      <c r="AK20" s="77"/>
      <c r="AL20" s="77"/>
      <c r="AM20" s="77"/>
      <c r="AN20" s="77"/>
      <c r="AO20" s="45"/>
      <c r="AP20" s="46"/>
      <c r="AQ20" s="47"/>
      <c r="AR20" s="45"/>
      <c r="AS20" s="77"/>
      <c r="AT20" s="77"/>
      <c r="AU20" s="77"/>
      <c r="AV20" s="77"/>
      <c r="AW20" s="77"/>
      <c r="AX20" s="77"/>
      <c r="AY20" s="45"/>
      <c r="AZ20" s="75"/>
      <c r="BA20" s="70"/>
      <c r="BB20" s="71"/>
      <c r="BC20" s="72"/>
      <c r="BD20" s="71"/>
      <c r="BE20" s="46">
        <f>IF(F19&gt;H19,1)+IF(Z19&gt;AB19,1)+IF(AJ19&gt;AL19,1)+IF(AT19&gt;AV19,1)</f>
        <v>1</v>
      </c>
      <c r="BF20" s="46">
        <f>IF(F19&lt;H19,1)+IF(Z19&lt;AB19,1)+IF(AJ19&lt;AL19,1)+IF(AT19&lt;AV19,1)</f>
        <v>2</v>
      </c>
      <c r="BG20" s="106">
        <v>3</v>
      </c>
    </row>
    <row r="21" spans="2:59" ht="16.5" customHeight="1">
      <c r="B21" s="51"/>
      <c r="C21" s="147"/>
      <c r="D21" s="79">
        <f>O16</f>
        <v>16</v>
      </c>
      <c r="E21" s="149">
        <f>N16</f>
        <v>21</v>
      </c>
      <c r="F21" s="79"/>
      <c r="G21" s="148">
        <f>R16</f>
        <v>18</v>
      </c>
      <c r="H21" s="81">
        <f>Q16</f>
        <v>21</v>
      </c>
      <c r="I21" s="148"/>
      <c r="J21" s="79">
        <f>U16</f>
        <v>0</v>
      </c>
      <c r="K21" s="149">
        <f>T16</f>
        <v>0</v>
      </c>
      <c r="L21" s="80"/>
      <c r="M21" s="184"/>
      <c r="N21" s="176"/>
      <c r="O21" s="176"/>
      <c r="P21" s="176"/>
      <c r="Q21" s="176"/>
      <c r="R21" s="176"/>
      <c r="S21" s="176"/>
      <c r="T21" s="176"/>
      <c r="U21" s="176"/>
      <c r="V21" s="177"/>
      <c r="W21" s="149"/>
      <c r="X21" s="79">
        <v>14</v>
      </c>
      <c r="Y21" s="149">
        <v>21</v>
      </c>
      <c r="Z21" s="79"/>
      <c r="AA21" s="148">
        <v>21</v>
      </c>
      <c r="AB21" s="81">
        <v>16</v>
      </c>
      <c r="AC21" s="148"/>
      <c r="AD21" s="80">
        <v>14</v>
      </c>
      <c r="AE21" s="148">
        <v>21</v>
      </c>
      <c r="AF21" s="80"/>
      <c r="AG21" s="149"/>
      <c r="AH21" s="79">
        <v>21</v>
      </c>
      <c r="AI21" s="149">
        <v>14</v>
      </c>
      <c r="AJ21" s="79"/>
      <c r="AK21" s="148">
        <v>25</v>
      </c>
      <c r="AL21" s="81">
        <v>23</v>
      </c>
      <c r="AM21" s="148"/>
      <c r="AN21" s="80"/>
      <c r="AO21" s="148"/>
      <c r="AP21" s="80"/>
      <c r="AQ21" s="149"/>
      <c r="AR21" s="79"/>
      <c r="AS21" s="149"/>
      <c r="AT21" s="79"/>
      <c r="AU21" s="148"/>
      <c r="AV21" s="81"/>
      <c r="AW21" s="148"/>
      <c r="AX21" s="80"/>
      <c r="AY21" s="148"/>
      <c r="AZ21" s="82"/>
      <c r="BA21" s="70">
        <f>D21+G21+J21+X21+AA21+AD21+AH21+AK21+AN21+AR21+AU21+AX21</f>
        <v>129</v>
      </c>
      <c r="BB21" s="76">
        <f>E21+H21+K21+Y21+AB21+AE21+AI21+AL21+AO21+AS21+AV21+AY21</f>
        <v>137</v>
      </c>
      <c r="BC21" s="72"/>
      <c r="BD21" s="71"/>
      <c r="BE21" s="45"/>
      <c r="BF21" s="46"/>
      <c r="BG21" s="106"/>
    </row>
    <row r="22" spans="2:59" ht="16.5" customHeight="1">
      <c r="B22" s="55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185"/>
      <c r="N22" s="179"/>
      <c r="O22" s="179"/>
      <c r="P22" s="179"/>
      <c r="Q22" s="179"/>
      <c r="R22" s="179"/>
      <c r="S22" s="179"/>
      <c r="T22" s="179"/>
      <c r="U22" s="179"/>
      <c r="V22" s="180"/>
      <c r="W22" s="85"/>
      <c r="X22" s="86"/>
      <c r="Y22" s="86"/>
      <c r="Z22" s="86"/>
      <c r="AA22" s="86"/>
      <c r="AB22" s="86"/>
      <c r="AC22" s="86"/>
      <c r="AD22" s="86"/>
      <c r="AE22" s="86"/>
      <c r="AF22" s="87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5"/>
      <c r="AR22" s="86"/>
      <c r="AS22" s="86"/>
      <c r="AT22" s="86"/>
      <c r="AU22" s="86"/>
      <c r="AV22" s="86"/>
      <c r="AW22" s="86"/>
      <c r="AX22" s="86"/>
      <c r="AY22" s="86"/>
      <c r="AZ22" s="88"/>
      <c r="BA22" s="89"/>
      <c r="BB22" s="90"/>
      <c r="BC22" s="91"/>
      <c r="BD22" s="90"/>
      <c r="BE22" s="92"/>
      <c r="BF22" s="93"/>
      <c r="BG22" s="153">
        <f>BA21-BB21</f>
        <v>-8</v>
      </c>
    </row>
    <row r="23" spans="2:59" ht="16.5" customHeight="1">
      <c r="B23" s="51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94"/>
      <c r="N23" s="64"/>
      <c r="O23" s="64"/>
      <c r="P23" s="64"/>
      <c r="Q23" s="64"/>
      <c r="R23" s="64"/>
      <c r="S23" s="64"/>
      <c r="T23" s="64"/>
      <c r="U23" s="64"/>
      <c r="V23" s="65"/>
      <c r="W23" s="181"/>
      <c r="X23" s="182"/>
      <c r="Y23" s="182"/>
      <c r="Z23" s="182"/>
      <c r="AA23" s="182"/>
      <c r="AB23" s="182"/>
      <c r="AC23" s="182"/>
      <c r="AD23" s="182"/>
      <c r="AE23" s="182"/>
      <c r="AF23" s="183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6"/>
      <c r="AR23" s="67"/>
      <c r="AS23" s="67"/>
      <c r="AT23" s="67"/>
      <c r="AU23" s="67"/>
      <c r="AV23" s="67"/>
      <c r="AW23" s="67"/>
      <c r="AX23" s="67"/>
      <c r="AY23" s="67"/>
      <c r="AZ23" s="69"/>
      <c r="BA23" s="70"/>
      <c r="BB23" s="71"/>
      <c r="BC23" s="72"/>
      <c r="BD23" s="71"/>
      <c r="BE23" s="45"/>
      <c r="BF23" s="46"/>
      <c r="BG23" s="107"/>
    </row>
    <row r="24" spans="2:59" ht="16.5" customHeight="1">
      <c r="B24" s="51"/>
      <c r="C24" s="77"/>
      <c r="D24" s="77"/>
      <c r="E24" s="73"/>
      <c r="F24" s="194">
        <f>IF(D26&gt;E26,1,0)+IF(G26&gt;H26,1,0)+IF(J26&gt;K26,1,0)</f>
        <v>2</v>
      </c>
      <c r="G24" s="195"/>
      <c r="H24" s="194">
        <f>IF(D26&lt;E26,1,0)+IF(G26&lt;H26,1,0)+IF(J26&lt;K26,1,0)</f>
        <v>0</v>
      </c>
      <c r="I24" s="194"/>
      <c r="J24" s="73"/>
      <c r="K24" s="77"/>
      <c r="L24" s="78"/>
      <c r="M24" s="95"/>
      <c r="N24" s="77"/>
      <c r="O24" s="73"/>
      <c r="P24" s="194">
        <f>IF(N26&gt;O26,1,0)+IF(Q26&gt;R26,1,0)+IF(T26&gt;U26,1,0)</f>
        <v>2</v>
      </c>
      <c r="Q24" s="195"/>
      <c r="R24" s="194">
        <f>IF(N26&lt;O26,1,0)+IF(Q26&lt;R26,1,0)+IF(T26&lt;U26,1,0)</f>
        <v>1</v>
      </c>
      <c r="S24" s="194"/>
      <c r="T24" s="73"/>
      <c r="U24" s="77"/>
      <c r="V24" s="78"/>
      <c r="W24" s="184"/>
      <c r="X24" s="176"/>
      <c r="Y24" s="176"/>
      <c r="Z24" s="176"/>
      <c r="AA24" s="176"/>
      <c r="AB24" s="176"/>
      <c r="AC24" s="176"/>
      <c r="AD24" s="176"/>
      <c r="AE24" s="176"/>
      <c r="AF24" s="177"/>
      <c r="AG24" s="47"/>
      <c r="AH24" s="45"/>
      <c r="AI24" s="73"/>
      <c r="AJ24" s="194">
        <f>IF(AH26&gt;AI26,1,0)+IF(AK26&gt;AL26,1,0)+IF(AN26&gt;AO26,1,0)</f>
        <v>2</v>
      </c>
      <c r="AK24" s="195"/>
      <c r="AL24" s="194">
        <f>IF(AH26&lt;AI26,1,0)+IF(AK26&lt;AL26,1,0)+IF(AN26&lt;AO26,1,0)</f>
        <v>0</v>
      </c>
      <c r="AM24" s="194"/>
      <c r="AN24" s="73"/>
      <c r="AO24" s="45"/>
      <c r="AP24" s="46"/>
      <c r="AQ24" s="47"/>
      <c r="AR24" s="45"/>
      <c r="AS24" s="73"/>
      <c r="AT24" s="194">
        <f>IF(AR26&gt;AS26,1,0)+IF(AU26&gt;AV26,1,0)+IF(AX26&gt;AY26,1,0)</f>
        <v>0</v>
      </c>
      <c r="AU24" s="195"/>
      <c r="AV24" s="194">
        <f>IF(AR26&lt;AS26,1,0)+IF(AU26&lt;AV26,1,0)+IF(AX26&lt;AY26,1,0)</f>
        <v>0</v>
      </c>
      <c r="AW24" s="194"/>
      <c r="AX24" s="73"/>
      <c r="AY24" s="45"/>
      <c r="AZ24" s="75"/>
      <c r="BA24" s="70"/>
      <c r="BB24" s="71"/>
      <c r="BC24" s="76">
        <f>F24+P24+AJ24+AT24</f>
        <v>6</v>
      </c>
      <c r="BD24" s="71">
        <f>H24+R24+AL24+AV24</f>
        <v>1</v>
      </c>
      <c r="BE24" s="45"/>
      <c r="BF24" s="46"/>
      <c r="BG24" s="106"/>
    </row>
    <row r="25" spans="1:59" ht="16.5" customHeight="1">
      <c r="A25" s="109">
        <v>3</v>
      </c>
      <c r="B25" s="51" t="str">
        <f>X10</f>
        <v>Ludík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95"/>
      <c r="N25" s="77"/>
      <c r="O25" s="77"/>
      <c r="P25" s="77"/>
      <c r="Q25" s="77"/>
      <c r="R25" s="77"/>
      <c r="S25" s="77"/>
      <c r="T25" s="77"/>
      <c r="U25" s="77"/>
      <c r="V25" s="78"/>
      <c r="W25" s="184"/>
      <c r="X25" s="176"/>
      <c r="Y25" s="176"/>
      <c r="Z25" s="176"/>
      <c r="AA25" s="176"/>
      <c r="AB25" s="176"/>
      <c r="AC25" s="176"/>
      <c r="AD25" s="176"/>
      <c r="AE25" s="176"/>
      <c r="AF25" s="177"/>
      <c r="AG25" s="47"/>
      <c r="AH25" s="45"/>
      <c r="AI25" s="77"/>
      <c r="AJ25" s="77"/>
      <c r="AK25" s="77"/>
      <c r="AL25" s="77"/>
      <c r="AM25" s="77"/>
      <c r="AN25" s="77"/>
      <c r="AO25" s="45"/>
      <c r="AP25" s="46"/>
      <c r="AQ25" s="47"/>
      <c r="AR25" s="45"/>
      <c r="AS25" s="77"/>
      <c r="AT25" s="77"/>
      <c r="AU25" s="77"/>
      <c r="AV25" s="77"/>
      <c r="AW25" s="77"/>
      <c r="AX25" s="77"/>
      <c r="AY25" s="45"/>
      <c r="AZ25" s="75"/>
      <c r="BA25" s="70"/>
      <c r="BB25" s="71"/>
      <c r="BC25" s="72"/>
      <c r="BD25" s="71"/>
      <c r="BE25" s="46">
        <f>IF(P24&gt;R24,1)+IF(F24&gt;H24,1)+IF(AJ24&gt;AL24,1)+IF(AT24&gt;AV24,1)</f>
        <v>3</v>
      </c>
      <c r="BF25" s="46">
        <f>IF(P24&lt;R24,1)+IF(F24&lt;H24,1)+IF(AJ24&lt;AL24,1)+IF(AT24&lt;AV24,1)</f>
        <v>0</v>
      </c>
      <c r="BG25" s="106">
        <v>1</v>
      </c>
    </row>
    <row r="26" spans="2:59" ht="16.5" customHeight="1">
      <c r="B26" s="51"/>
      <c r="C26" s="148"/>
      <c r="D26" s="79">
        <f>Y16</f>
        <v>21</v>
      </c>
      <c r="E26" s="149">
        <f>X16</f>
        <v>14</v>
      </c>
      <c r="F26" s="79"/>
      <c r="G26" s="148">
        <f>AB16</f>
        <v>21</v>
      </c>
      <c r="H26" s="81">
        <f>AA16</f>
        <v>10</v>
      </c>
      <c r="I26" s="148"/>
      <c r="J26" s="80">
        <f>AE16</f>
        <v>0</v>
      </c>
      <c r="K26" s="148">
        <f>AD16</f>
        <v>0</v>
      </c>
      <c r="L26" s="79"/>
      <c r="M26" s="149"/>
      <c r="N26" s="79">
        <f>Y21</f>
        <v>21</v>
      </c>
      <c r="O26" s="149">
        <f>X21</f>
        <v>14</v>
      </c>
      <c r="P26" s="79"/>
      <c r="Q26" s="148">
        <f>AB21</f>
        <v>16</v>
      </c>
      <c r="R26" s="81">
        <f>AA21</f>
        <v>21</v>
      </c>
      <c r="S26" s="148"/>
      <c r="T26" s="80">
        <f>AE21</f>
        <v>21</v>
      </c>
      <c r="U26" s="148">
        <f>AD21</f>
        <v>14</v>
      </c>
      <c r="V26" s="79"/>
      <c r="W26" s="184"/>
      <c r="X26" s="176"/>
      <c r="Y26" s="176"/>
      <c r="Z26" s="176"/>
      <c r="AA26" s="176"/>
      <c r="AB26" s="176"/>
      <c r="AC26" s="176"/>
      <c r="AD26" s="176"/>
      <c r="AE26" s="176"/>
      <c r="AF26" s="177"/>
      <c r="AG26" s="149"/>
      <c r="AH26" s="79">
        <v>21</v>
      </c>
      <c r="AI26" s="149">
        <v>9</v>
      </c>
      <c r="AJ26" s="79"/>
      <c r="AK26" s="148">
        <v>21</v>
      </c>
      <c r="AL26" s="81">
        <v>14</v>
      </c>
      <c r="AM26" s="148"/>
      <c r="AN26" s="80"/>
      <c r="AO26" s="148"/>
      <c r="AP26" s="80"/>
      <c r="AQ26" s="149"/>
      <c r="AR26" s="79"/>
      <c r="AS26" s="149"/>
      <c r="AT26" s="79"/>
      <c r="AU26" s="148"/>
      <c r="AV26" s="81"/>
      <c r="AW26" s="148"/>
      <c r="AX26" s="80"/>
      <c r="AY26" s="148"/>
      <c r="AZ26" s="82"/>
      <c r="BA26" s="70">
        <f>D26+G26+N26+Q26+T26+AH26+AK26+AN26+AR26+AU26+AX26</f>
        <v>142</v>
      </c>
      <c r="BB26" s="76">
        <f>E26+H26+K26+O26+R26+U26+AI26+AL26+AO26+AS26+AV26+AY26</f>
        <v>96</v>
      </c>
      <c r="BC26" s="72"/>
      <c r="BD26" s="71"/>
      <c r="BE26" s="45"/>
      <c r="BF26" s="46"/>
      <c r="BG26" s="106"/>
    </row>
    <row r="27" spans="2:59" ht="16.5" customHeight="1">
      <c r="B27" s="55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96"/>
      <c r="N27" s="83"/>
      <c r="O27" s="83"/>
      <c r="P27" s="83"/>
      <c r="Q27" s="83"/>
      <c r="R27" s="83"/>
      <c r="S27" s="83"/>
      <c r="T27" s="83"/>
      <c r="U27" s="83"/>
      <c r="V27" s="84"/>
      <c r="W27" s="185"/>
      <c r="X27" s="179"/>
      <c r="Y27" s="179"/>
      <c r="Z27" s="179"/>
      <c r="AA27" s="179"/>
      <c r="AB27" s="179"/>
      <c r="AC27" s="179"/>
      <c r="AD27" s="179"/>
      <c r="AE27" s="179"/>
      <c r="AF27" s="180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5"/>
      <c r="AR27" s="86"/>
      <c r="AS27" s="86"/>
      <c r="AT27" s="86"/>
      <c r="AU27" s="86"/>
      <c r="AV27" s="86"/>
      <c r="AW27" s="86"/>
      <c r="AX27" s="86"/>
      <c r="AY27" s="86"/>
      <c r="AZ27" s="88"/>
      <c r="BA27" s="89"/>
      <c r="BB27" s="90"/>
      <c r="BC27" s="91"/>
      <c r="BD27" s="90"/>
      <c r="BE27" s="92"/>
      <c r="BF27" s="93"/>
      <c r="BG27" s="153">
        <f>BA26-BB26</f>
        <v>46</v>
      </c>
    </row>
    <row r="28" spans="2:59" ht="16.5" customHeight="1">
      <c r="B28" s="51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94"/>
      <c r="N28" s="64"/>
      <c r="O28" s="64"/>
      <c r="P28" s="64"/>
      <c r="Q28" s="64"/>
      <c r="R28" s="64"/>
      <c r="S28" s="64"/>
      <c r="T28" s="64"/>
      <c r="U28" s="64"/>
      <c r="V28" s="65"/>
      <c r="W28" s="94"/>
      <c r="X28" s="64"/>
      <c r="Y28" s="64"/>
      <c r="Z28" s="64"/>
      <c r="AA28" s="64"/>
      <c r="AB28" s="64"/>
      <c r="AC28" s="64"/>
      <c r="AD28" s="64"/>
      <c r="AE28" s="64"/>
      <c r="AF28" s="65"/>
      <c r="AG28" s="181"/>
      <c r="AH28" s="186"/>
      <c r="AI28" s="186"/>
      <c r="AJ28" s="186"/>
      <c r="AK28" s="186"/>
      <c r="AL28" s="186"/>
      <c r="AM28" s="186"/>
      <c r="AN28" s="186"/>
      <c r="AO28" s="186"/>
      <c r="AP28" s="187"/>
      <c r="AQ28" s="66"/>
      <c r="AR28" s="67"/>
      <c r="AS28" s="67"/>
      <c r="AT28" s="67"/>
      <c r="AU28" s="67"/>
      <c r="AV28" s="67"/>
      <c r="AW28" s="67"/>
      <c r="AX28" s="67"/>
      <c r="AY28" s="67"/>
      <c r="AZ28" s="69"/>
      <c r="BA28" s="70"/>
      <c r="BB28" s="71"/>
      <c r="BC28" s="72"/>
      <c r="BD28" s="71"/>
      <c r="BE28" s="45"/>
      <c r="BF28" s="46"/>
      <c r="BG28" s="107"/>
    </row>
    <row r="29" spans="2:59" ht="16.5" customHeight="1">
      <c r="B29" s="51"/>
      <c r="C29" s="77"/>
      <c r="D29" s="77"/>
      <c r="E29" s="73"/>
      <c r="F29" s="194">
        <f>IF(D31&gt;E31,1,0)+IF(G31&gt;H31,1,0)+IF(J31&gt;K31,1,0)</f>
        <v>0</v>
      </c>
      <c r="G29" s="195"/>
      <c r="H29" s="194">
        <f>IF(D31&lt;E31,1,0)+IF(G31&lt;H31,1,0)+IF(J31&lt;K31,1,0)</f>
        <v>2</v>
      </c>
      <c r="I29" s="194"/>
      <c r="J29" s="73"/>
      <c r="K29" s="77"/>
      <c r="L29" s="78"/>
      <c r="M29" s="95"/>
      <c r="N29" s="77"/>
      <c r="O29" s="73"/>
      <c r="P29" s="194">
        <f>IF(N31&gt;O31,1,0)+IF(Q31&gt;R31,1,0)+IF(T31&gt;U31,1,0)</f>
        <v>0</v>
      </c>
      <c r="Q29" s="195"/>
      <c r="R29" s="194">
        <f>IF(N31&lt;O31,1,0)+IF(Q31&lt;R31,1,0)+IF(T31&lt;U31,1,0)</f>
        <v>2</v>
      </c>
      <c r="S29" s="194"/>
      <c r="T29" s="73"/>
      <c r="U29" s="77"/>
      <c r="V29" s="78"/>
      <c r="W29" s="95"/>
      <c r="X29" s="77"/>
      <c r="Y29" s="73"/>
      <c r="Z29" s="194">
        <f>IF(X31&gt;Y31,1,0)+IF(AA31&gt;AB31,1,0)+IF(AD31&gt;AE31,1,0)</f>
        <v>0</v>
      </c>
      <c r="AA29" s="195"/>
      <c r="AB29" s="194">
        <f>IF(X31&lt;Y31,1,0)+IF(AA31&lt;AB31,1,0)+IF(AD31&lt;AE31,1,0)</f>
        <v>2</v>
      </c>
      <c r="AC29" s="194"/>
      <c r="AD29" s="73"/>
      <c r="AE29" s="77"/>
      <c r="AF29" s="78"/>
      <c r="AG29" s="188"/>
      <c r="AH29" s="189"/>
      <c r="AI29" s="189"/>
      <c r="AJ29" s="189"/>
      <c r="AK29" s="189"/>
      <c r="AL29" s="189"/>
      <c r="AM29" s="189"/>
      <c r="AN29" s="189"/>
      <c r="AO29" s="189"/>
      <c r="AP29" s="190"/>
      <c r="AQ29" s="47"/>
      <c r="AR29" s="45"/>
      <c r="AS29" s="73"/>
      <c r="AT29" s="194">
        <f>IF(AR31&gt;AS31,1,0)+IF(AU31&gt;AV31,1,0)+IF(AX31&gt;AY31,1,0)</f>
        <v>0</v>
      </c>
      <c r="AU29" s="195"/>
      <c r="AV29" s="194">
        <f>IF(AR31&lt;AS31,1,0)+IF(AU31&lt;AV31,1,0)+IF(AX31&lt;AY31,1,0)</f>
        <v>0</v>
      </c>
      <c r="AW29" s="194"/>
      <c r="AX29" s="73"/>
      <c r="AY29" s="45"/>
      <c r="AZ29" s="75"/>
      <c r="BA29" s="70"/>
      <c r="BB29" s="71"/>
      <c r="BC29" s="76">
        <f>F29+P29+Z29+AT29</f>
        <v>0</v>
      </c>
      <c r="BD29" s="71">
        <f>H29+AB29+R29+AV29</f>
        <v>6</v>
      </c>
      <c r="BE29" s="45"/>
      <c r="BF29" s="46"/>
      <c r="BG29" s="106"/>
    </row>
    <row r="30" spans="1:59" ht="16.5" customHeight="1">
      <c r="A30" s="109">
        <v>4</v>
      </c>
      <c r="B30" s="51" t="str">
        <f>AH10</f>
        <v>Paseka</v>
      </c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95"/>
      <c r="N30" s="77"/>
      <c r="O30" s="77"/>
      <c r="P30" s="77"/>
      <c r="Q30" s="77"/>
      <c r="R30" s="77"/>
      <c r="S30" s="77"/>
      <c r="T30" s="77"/>
      <c r="U30" s="77"/>
      <c r="V30" s="78"/>
      <c r="W30" s="95"/>
      <c r="X30" s="77"/>
      <c r="Y30" s="77"/>
      <c r="Z30" s="77"/>
      <c r="AA30" s="77"/>
      <c r="AB30" s="77"/>
      <c r="AC30" s="77"/>
      <c r="AD30" s="77"/>
      <c r="AE30" s="77"/>
      <c r="AF30" s="78"/>
      <c r="AG30" s="188"/>
      <c r="AH30" s="189"/>
      <c r="AI30" s="189"/>
      <c r="AJ30" s="189"/>
      <c r="AK30" s="189"/>
      <c r="AL30" s="189"/>
      <c r="AM30" s="189"/>
      <c r="AN30" s="189"/>
      <c r="AO30" s="189"/>
      <c r="AP30" s="190"/>
      <c r="AQ30" s="47"/>
      <c r="AR30" s="45"/>
      <c r="AS30" s="77"/>
      <c r="AT30" s="77"/>
      <c r="AU30" s="77"/>
      <c r="AV30" s="77"/>
      <c r="AW30" s="77"/>
      <c r="AX30" s="77"/>
      <c r="AY30" s="45"/>
      <c r="AZ30" s="75"/>
      <c r="BA30" s="70"/>
      <c r="BB30" s="71"/>
      <c r="BC30" s="72"/>
      <c r="BD30" s="71"/>
      <c r="BE30" s="46">
        <f>IF(P29&gt;R29,1)+IF(Z29&gt;AB29,1)+IF(F29&gt;H29,1)+IF(AT29&gt;AV29,1)</f>
        <v>0</v>
      </c>
      <c r="BF30" s="46">
        <f>IF(P29&lt;R29,1)+IF(Z29&lt;AB29,1)+IF(F29&lt;H29,1)+IF(AT29&lt;AV29,1)</f>
        <v>3</v>
      </c>
      <c r="BG30" s="106">
        <v>4</v>
      </c>
    </row>
    <row r="31" spans="2:59" ht="16.5" customHeight="1">
      <c r="B31" s="51"/>
      <c r="C31" s="148"/>
      <c r="D31" s="79">
        <f>AI16</f>
        <v>9</v>
      </c>
      <c r="E31" s="149">
        <f>AH16</f>
        <v>21</v>
      </c>
      <c r="F31" s="79"/>
      <c r="G31" s="148">
        <f>AL16</f>
        <v>14</v>
      </c>
      <c r="H31" s="81">
        <f>AK16</f>
        <v>21</v>
      </c>
      <c r="I31" s="148"/>
      <c r="J31" s="80">
        <f>AO16</f>
        <v>0</v>
      </c>
      <c r="K31" s="148">
        <f>AN16</f>
        <v>0</v>
      </c>
      <c r="L31" s="79"/>
      <c r="M31" s="149"/>
      <c r="N31" s="79">
        <f>AI21</f>
        <v>14</v>
      </c>
      <c r="O31" s="149">
        <f>AH21</f>
        <v>21</v>
      </c>
      <c r="P31" s="79"/>
      <c r="Q31" s="148">
        <f>AL21</f>
        <v>23</v>
      </c>
      <c r="R31" s="81">
        <f>AK21</f>
        <v>25</v>
      </c>
      <c r="S31" s="148"/>
      <c r="T31" s="80">
        <f>AO21</f>
        <v>0</v>
      </c>
      <c r="U31" s="148">
        <f>AN21</f>
        <v>0</v>
      </c>
      <c r="V31" s="79"/>
      <c r="W31" s="149"/>
      <c r="X31" s="79">
        <f>AI26</f>
        <v>9</v>
      </c>
      <c r="Y31" s="149">
        <f>AH26</f>
        <v>21</v>
      </c>
      <c r="Z31" s="79"/>
      <c r="AA31" s="148">
        <f>AL26</f>
        <v>14</v>
      </c>
      <c r="AB31" s="81">
        <f>AK26</f>
        <v>21</v>
      </c>
      <c r="AC31" s="148"/>
      <c r="AD31" s="80">
        <f>AO26</f>
        <v>0</v>
      </c>
      <c r="AE31" s="148">
        <f>AN26</f>
        <v>0</v>
      </c>
      <c r="AF31" s="80"/>
      <c r="AG31" s="188"/>
      <c r="AH31" s="189"/>
      <c r="AI31" s="189"/>
      <c r="AJ31" s="189"/>
      <c r="AK31" s="189"/>
      <c r="AL31" s="189"/>
      <c r="AM31" s="189"/>
      <c r="AN31" s="189"/>
      <c r="AO31" s="189"/>
      <c r="AP31" s="190"/>
      <c r="AQ31" s="149"/>
      <c r="AR31" s="79"/>
      <c r="AS31" s="149"/>
      <c r="AT31" s="79"/>
      <c r="AU31" s="148"/>
      <c r="AV31" s="81"/>
      <c r="AW31" s="148"/>
      <c r="AX31" s="80"/>
      <c r="AY31" s="148"/>
      <c r="AZ31" s="82"/>
      <c r="BA31" s="70">
        <f>D31+G31+J31+N31+Q31+T31+X31+AA31+AD31+AR31+AU31+AX31</f>
        <v>83</v>
      </c>
      <c r="BB31" s="76">
        <f>E31+H31+K31+O31+R31+U31+Y31+AB31+AE31+AS31+AV31+AY31</f>
        <v>130</v>
      </c>
      <c r="BC31" s="72"/>
      <c r="BD31" s="71"/>
      <c r="BE31" s="45"/>
      <c r="BF31" s="46"/>
      <c r="BG31" s="106"/>
    </row>
    <row r="32" spans="2:59" ht="16.5" customHeight="1">
      <c r="B32" s="55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96"/>
      <c r="N32" s="83"/>
      <c r="O32" s="83"/>
      <c r="P32" s="83"/>
      <c r="Q32" s="83"/>
      <c r="R32" s="83"/>
      <c r="S32" s="83"/>
      <c r="T32" s="83"/>
      <c r="U32" s="83"/>
      <c r="V32" s="84"/>
      <c r="W32" s="96"/>
      <c r="X32" s="83"/>
      <c r="Y32" s="83"/>
      <c r="Z32" s="83"/>
      <c r="AA32" s="83"/>
      <c r="AB32" s="83"/>
      <c r="AC32" s="83"/>
      <c r="AD32" s="83"/>
      <c r="AE32" s="83"/>
      <c r="AF32" s="84"/>
      <c r="AG32" s="191"/>
      <c r="AH32" s="192"/>
      <c r="AI32" s="192"/>
      <c r="AJ32" s="192"/>
      <c r="AK32" s="192"/>
      <c r="AL32" s="192"/>
      <c r="AM32" s="192"/>
      <c r="AN32" s="192"/>
      <c r="AO32" s="192"/>
      <c r="AP32" s="193"/>
      <c r="AQ32" s="85"/>
      <c r="AR32" s="86"/>
      <c r="AS32" s="86"/>
      <c r="AT32" s="86"/>
      <c r="AU32" s="86"/>
      <c r="AV32" s="86"/>
      <c r="AW32" s="86"/>
      <c r="AX32" s="86"/>
      <c r="AY32" s="86"/>
      <c r="AZ32" s="88"/>
      <c r="BA32" s="89"/>
      <c r="BB32" s="90"/>
      <c r="BC32" s="91"/>
      <c r="BD32" s="90"/>
      <c r="BE32" s="92"/>
      <c r="BF32" s="93"/>
      <c r="BG32" s="153">
        <f>BA31-BB31</f>
        <v>-47</v>
      </c>
    </row>
    <row r="33" spans="2:59" ht="16.5" customHeight="1">
      <c r="B33" s="51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94"/>
      <c r="N33" s="64"/>
      <c r="O33" s="64"/>
      <c r="P33" s="64"/>
      <c r="Q33" s="64"/>
      <c r="R33" s="64"/>
      <c r="S33" s="64"/>
      <c r="T33" s="64"/>
      <c r="U33" s="64"/>
      <c r="V33" s="65"/>
      <c r="W33" s="94"/>
      <c r="X33" s="64"/>
      <c r="Y33" s="64"/>
      <c r="Z33" s="64"/>
      <c r="AA33" s="64"/>
      <c r="AB33" s="64"/>
      <c r="AC33" s="64"/>
      <c r="AD33" s="64"/>
      <c r="AE33" s="64"/>
      <c r="AF33" s="65"/>
      <c r="AG33" s="94"/>
      <c r="AH33" s="64"/>
      <c r="AI33" s="64"/>
      <c r="AJ33" s="64"/>
      <c r="AK33" s="64"/>
      <c r="AL33" s="64"/>
      <c r="AM33" s="64"/>
      <c r="AN33" s="64"/>
      <c r="AO33" s="64"/>
      <c r="AP33" s="65"/>
      <c r="AQ33" s="181"/>
      <c r="AR33" s="182"/>
      <c r="AS33" s="182"/>
      <c r="AT33" s="182"/>
      <c r="AU33" s="182"/>
      <c r="AV33" s="182"/>
      <c r="AW33" s="182"/>
      <c r="AX33" s="182"/>
      <c r="AY33" s="182"/>
      <c r="AZ33" s="196"/>
      <c r="BA33" s="70"/>
      <c r="BB33" s="71"/>
      <c r="BC33" s="72"/>
      <c r="BD33" s="71"/>
      <c r="BE33" s="45"/>
      <c r="BF33" s="46"/>
      <c r="BG33" s="105"/>
    </row>
    <row r="34" spans="2:59" ht="16.5" customHeight="1">
      <c r="B34" s="51"/>
      <c r="C34" s="77"/>
      <c r="D34" s="77"/>
      <c r="E34" s="73"/>
      <c r="F34" s="194">
        <f>IF(D36&gt;E36,1,0)+IF(G36&gt;H36,1,0)+IF(J36&gt;K36,1,0)</f>
        <v>0</v>
      </c>
      <c r="G34" s="195"/>
      <c r="H34" s="194">
        <f>IF(D36&lt;E36,1,0)+IF(G36&lt;H36,1,0)+IF(J36&lt;K36,1,0)</f>
        <v>0</v>
      </c>
      <c r="I34" s="194"/>
      <c r="J34" s="73"/>
      <c r="K34" s="77"/>
      <c r="L34" s="78"/>
      <c r="M34" s="95"/>
      <c r="N34" s="77"/>
      <c r="O34" s="73"/>
      <c r="P34" s="194">
        <f>IF(N36&gt;O36,1,0)+IF(Q36&gt;R36,1,0)+IF(T36&gt;U36,1,0)</f>
        <v>0</v>
      </c>
      <c r="Q34" s="195"/>
      <c r="R34" s="194">
        <f>IF(N36&lt;O36,1,0)+IF(Q36&lt;R36,1,0)+IF(T36&lt;U36,1,0)</f>
        <v>0</v>
      </c>
      <c r="S34" s="194"/>
      <c r="T34" s="73"/>
      <c r="U34" s="77"/>
      <c r="V34" s="78"/>
      <c r="W34" s="95"/>
      <c r="X34" s="77"/>
      <c r="Y34" s="73"/>
      <c r="Z34" s="194">
        <f>IF(X36&gt;Y36,1,0)+IF(AA36&gt;AB36,1,0)+IF(AD36&gt;AE36,1,0)</f>
        <v>0</v>
      </c>
      <c r="AA34" s="195"/>
      <c r="AB34" s="194">
        <f>IF(X36&lt;Y36,1,0)+IF(AA36&lt;AB36,1,0)+IF(AD36&lt;AE36,1,0)</f>
        <v>0</v>
      </c>
      <c r="AC34" s="194"/>
      <c r="AD34" s="73"/>
      <c r="AE34" s="77"/>
      <c r="AF34" s="78"/>
      <c r="AG34" s="95"/>
      <c r="AH34" s="77"/>
      <c r="AI34" s="73"/>
      <c r="AJ34" s="194">
        <f>IF(AH36&gt;AI36,1,0)+IF(AK36&gt;AL36,1,0)+IF(AN36&gt;AO36,1,0)</f>
        <v>0</v>
      </c>
      <c r="AK34" s="195"/>
      <c r="AL34" s="194">
        <f>IF(AH36&lt;AI36,1,0)+IF(AK36&lt;AL36,1,0)+IF(AN36&lt;AO36,1,0)</f>
        <v>0</v>
      </c>
      <c r="AM34" s="194"/>
      <c r="AN34" s="73"/>
      <c r="AO34" s="77"/>
      <c r="AP34" s="78"/>
      <c r="AQ34" s="184"/>
      <c r="AR34" s="176"/>
      <c r="AS34" s="176"/>
      <c r="AT34" s="176"/>
      <c r="AU34" s="176"/>
      <c r="AV34" s="176"/>
      <c r="AW34" s="176"/>
      <c r="AX34" s="176"/>
      <c r="AY34" s="176"/>
      <c r="AZ34" s="197"/>
      <c r="BA34" s="70"/>
      <c r="BB34" s="71"/>
      <c r="BC34" s="76">
        <f>F34+P34+Z34+AJ34</f>
        <v>0</v>
      </c>
      <c r="BD34" s="71">
        <f>R34+AB34+AL34+H34</f>
        <v>0</v>
      </c>
      <c r="BE34" s="45"/>
      <c r="BF34" s="46"/>
      <c r="BG34" s="108"/>
    </row>
    <row r="35" spans="1:59" ht="16.5" customHeight="1">
      <c r="A35" s="109">
        <v>5</v>
      </c>
      <c r="B35" s="51">
        <f>AR10</f>
        <v>0</v>
      </c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95"/>
      <c r="N35" s="77"/>
      <c r="O35" s="77"/>
      <c r="P35" s="77"/>
      <c r="Q35" s="77"/>
      <c r="R35" s="77"/>
      <c r="S35" s="77"/>
      <c r="T35" s="77"/>
      <c r="U35" s="77"/>
      <c r="V35" s="78"/>
      <c r="W35" s="95"/>
      <c r="X35" s="77"/>
      <c r="Y35" s="77"/>
      <c r="Z35" s="77"/>
      <c r="AA35" s="77"/>
      <c r="AB35" s="77"/>
      <c r="AC35" s="77"/>
      <c r="AD35" s="77"/>
      <c r="AE35" s="77"/>
      <c r="AF35" s="78"/>
      <c r="AG35" s="95"/>
      <c r="AH35" s="77"/>
      <c r="AI35" s="77"/>
      <c r="AJ35" s="77"/>
      <c r="AK35" s="77"/>
      <c r="AL35" s="77"/>
      <c r="AM35" s="77"/>
      <c r="AN35" s="77"/>
      <c r="AO35" s="77"/>
      <c r="AP35" s="78"/>
      <c r="AQ35" s="184"/>
      <c r="AR35" s="176"/>
      <c r="AS35" s="176"/>
      <c r="AT35" s="176"/>
      <c r="AU35" s="176"/>
      <c r="AV35" s="176"/>
      <c r="AW35" s="176"/>
      <c r="AX35" s="176"/>
      <c r="AY35" s="176"/>
      <c r="AZ35" s="197"/>
      <c r="BA35" s="70"/>
      <c r="BB35" s="71"/>
      <c r="BC35" s="72"/>
      <c r="BD35" s="71"/>
      <c r="BE35" s="46">
        <f>IF(P34&gt;R34,1)+IF(Z34&gt;AB34,1)+IF(AJ34&gt;AL34,1)+IF(F34&gt;H34,1)</f>
        <v>0</v>
      </c>
      <c r="BF35" s="46">
        <f>IF(P34&lt;R34,1)+IF(Z34&lt;AB34,1)+IF(AJ34&lt;AL34,1)+IF(F34&lt;H34,1)</f>
        <v>0</v>
      </c>
      <c r="BG35" s="108"/>
    </row>
    <row r="36" spans="2:59" ht="16.5" customHeight="1">
      <c r="B36" s="42"/>
      <c r="C36" s="148"/>
      <c r="D36" s="79">
        <f>AS16</f>
        <v>0</v>
      </c>
      <c r="E36" s="149">
        <f>AR16</f>
        <v>0</v>
      </c>
      <c r="F36" s="79"/>
      <c r="G36" s="148">
        <f>AV16</f>
        <v>0</v>
      </c>
      <c r="H36" s="81">
        <f>AU16</f>
        <v>0</v>
      </c>
      <c r="I36" s="148"/>
      <c r="J36" s="80">
        <f>AY16</f>
        <v>0</v>
      </c>
      <c r="K36" s="148">
        <f>AX16</f>
        <v>0</v>
      </c>
      <c r="L36" s="79"/>
      <c r="M36" s="149"/>
      <c r="N36" s="79">
        <f>AS21</f>
        <v>0</v>
      </c>
      <c r="O36" s="149">
        <f>AR21</f>
        <v>0</v>
      </c>
      <c r="P36" s="79"/>
      <c r="Q36" s="148">
        <f>AV21</f>
        <v>0</v>
      </c>
      <c r="R36" s="81">
        <f>AU21</f>
        <v>0</v>
      </c>
      <c r="S36" s="148"/>
      <c r="T36" s="80">
        <f>AY21</f>
        <v>0</v>
      </c>
      <c r="U36" s="148">
        <f>AX21</f>
        <v>0</v>
      </c>
      <c r="V36" s="79"/>
      <c r="W36" s="149"/>
      <c r="X36" s="79">
        <f>AS26</f>
        <v>0</v>
      </c>
      <c r="Y36" s="149">
        <f>AR26</f>
        <v>0</v>
      </c>
      <c r="Z36" s="79"/>
      <c r="AA36" s="148">
        <f>AV26</f>
        <v>0</v>
      </c>
      <c r="AB36" s="81">
        <f>AU26</f>
        <v>0</v>
      </c>
      <c r="AC36" s="148"/>
      <c r="AD36" s="80">
        <f>AY26</f>
        <v>0</v>
      </c>
      <c r="AE36" s="148">
        <f>AX26</f>
        <v>0</v>
      </c>
      <c r="AF36" s="79"/>
      <c r="AG36" s="149"/>
      <c r="AH36" s="79">
        <f>AS31</f>
        <v>0</v>
      </c>
      <c r="AI36" s="149">
        <f>AR31</f>
        <v>0</v>
      </c>
      <c r="AJ36" s="79"/>
      <c r="AK36" s="148">
        <f>AV31</f>
        <v>0</v>
      </c>
      <c r="AL36" s="81">
        <f>AU31</f>
        <v>0</v>
      </c>
      <c r="AM36" s="148"/>
      <c r="AN36" s="80">
        <f>AY31</f>
        <v>0</v>
      </c>
      <c r="AO36" s="148">
        <f>AX31</f>
        <v>0</v>
      </c>
      <c r="AP36" s="79"/>
      <c r="AQ36" s="184"/>
      <c r="AR36" s="176"/>
      <c r="AS36" s="176"/>
      <c r="AT36" s="176"/>
      <c r="AU36" s="176"/>
      <c r="AV36" s="176"/>
      <c r="AW36" s="176"/>
      <c r="AX36" s="176"/>
      <c r="AY36" s="176"/>
      <c r="AZ36" s="197"/>
      <c r="BA36" s="70">
        <f>D36+G36+J36+N36+Q36+T36+X36+AA36+AD36+AH36+AK36+AN36</f>
        <v>0</v>
      </c>
      <c r="BB36" s="76">
        <f>E36+H36+K36+O36+R36+U36+Y36+AB36+AE36+AI36+AL36+AO36</f>
        <v>0</v>
      </c>
      <c r="BC36" s="72"/>
      <c r="BD36" s="71"/>
      <c r="BE36" s="45"/>
      <c r="BF36" s="46"/>
      <c r="BG36" s="108"/>
    </row>
    <row r="37" spans="2:59" ht="16.5" customHeight="1" thickBot="1">
      <c r="B37" s="60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9"/>
      <c r="N37" s="97"/>
      <c r="O37" s="97"/>
      <c r="P37" s="97"/>
      <c r="Q37" s="97"/>
      <c r="R37" s="97"/>
      <c r="S37" s="97"/>
      <c r="T37" s="97"/>
      <c r="U37" s="97"/>
      <c r="V37" s="98"/>
      <c r="W37" s="99"/>
      <c r="X37" s="97"/>
      <c r="Y37" s="97"/>
      <c r="Z37" s="97"/>
      <c r="AA37" s="97"/>
      <c r="AB37" s="97"/>
      <c r="AC37" s="97"/>
      <c r="AD37" s="97"/>
      <c r="AE37" s="97"/>
      <c r="AF37" s="98"/>
      <c r="AG37" s="99"/>
      <c r="AH37" s="97"/>
      <c r="AI37" s="97"/>
      <c r="AJ37" s="97"/>
      <c r="AK37" s="97"/>
      <c r="AL37" s="97"/>
      <c r="AM37" s="97"/>
      <c r="AN37" s="97"/>
      <c r="AO37" s="97"/>
      <c r="AP37" s="98"/>
      <c r="AQ37" s="198"/>
      <c r="AR37" s="199"/>
      <c r="AS37" s="199"/>
      <c r="AT37" s="199"/>
      <c r="AU37" s="199"/>
      <c r="AV37" s="199"/>
      <c r="AW37" s="199"/>
      <c r="AX37" s="199"/>
      <c r="AY37" s="199"/>
      <c r="AZ37" s="200"/>
      <c r="BA37" s="100"/>
      <c r="BB37" s="101"/>
      <c r="BC37" s="102"/>
      <c r="BD37" s="101"/>
      <c r="BE37" s="103"/>
      <c r="BF37" s="104"/>
      <c r="BG37" s="153">
        <f>BA36-BB36</f>
        <v>0</v>
      </c>
    </row>
    <row r="38" spans="3:12" ht="16.5" customHeight="1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6.5" customHeight="1"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/>
  <mergeCells count="55">
    <mergeCell ref="AJ34:AK34"/>
    <mergeCell ref="AL34:AM34"/>
    <mergeCell ref="F34:G34"/>
    <mergeCell ref="H34:I34"/>
    <mergeCell ref="P34:Q34"/>
    <mergeCell ref="R34:S34"/>
    <mergeCell ref="Z34:AA34"/>
    <mergeCell ref="AB34:AC34"/>
    <mergeCell ref="AB29:AC29"/>
    <mergeCell ref="Z29:AA29"/>
    <mergeCell ref="P29:Q29"/>
    <mergeCell ref="F29:G29"/>
    <mergeCell ref="H29:I29"/>
    <mergeCell ref="R29:S29"/>
    <mergeCell ref="AV19:AW19"/>
    <mergeCell ref="AJ24:AK24"/>
    <mergeCell ref="AL24:AM24"/>
    <mergeCell ref="AT24:AU24"/>
    <mergeCell ref="AV24:AW24"/>
    <mergeCell ref="AT29:AU29"/>
    <mergeCell ref="AV29:AW29"/>
    <mergeCell ref="H19:I19"/>
    <mergeCell ref="Z19:AA19"/>
    <mergeCell ref="AB19:AC19"/>
    <mergeCell ref="AJ19:AK19"/>
    <mergeCell ref="AL19:AM19"/>
    <mergeCell ref="AT19:AU19"/>
    <mergeCell ref="AQ33:AZ37"/>
    <mergeCell ref="B9:B12"/>
    <mergeCell ref="C2:AB2"/>
    <mergeCell ref="C3:AB3"/>
    <mergeCell ref="C4:AB4"/>
    <mergeCell ref="C6:AB6"/>
    <mergeCell ref="P14:Q14"/>
    <mergeCell ref="R14:S14"/>
    <mergeCell ref="Z14:AA14"/>
    <mergeCell ref="AB14:AC14"/>
    <mergeCell ref="M18:V22"/>
    <mergeCell ref="W23:AF27"/>
    <mergeCell ref="AG28:AP32"/>
    <mergeCell ref="AJ14:AK14"/>
    <mergeCell ref="AL14:AM14"/>
    <mergeCell ref="F24:G24"/>
    <mergeCell ref="H24:I24"/>
    <mergeCell ref="P24:Q24"/>
    <mergeCell ref="R24:S24"/>
    <mergeCell ref="F19:G19"/>
    <mergeCell ref="AR10:AY10"/>
    <mergeCell ref="D10:K10"/>
    <mergeCell ref="N10:U10"/>
    <mergeCell ref="X10:AE10"/>
    <mergeCell ref="AH10:AO10"/>
    <mergeCell ref="C13:L17"/>
    <mergeCell ref="AT14:AU14"/>
    <mergeCell ref="AV14:AW14"/>
  </mergeCells>
  <printOptions/>
  <pageMargins left="0.787401575" right="0.787401575" top="0.51" bottom="0.5" header="0.4921259845" footer="0.4921259845"/>
  <pageSetup horizontalDpi="600" verticalDpi="600" orientation="landscape" paperSize="9" scale="68" r:id="rId1"/>
  <rowBreaks count="1" manualBreakCount="1">
    <brk id="38" max="255" man="1"/>
  </rowBreaks>
  <colBreaks count="1" manualBreakCount="1">
    <brk id="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G38"/>
  <sheetViews>
    <sheetView zoomScale="75" zoomScaleNormal="75" zoomScaleSheetLayoutView="75" zoomScalePageLayoutView="0" workbookViewId="0" topLeftCell="A16">
      <selection activeCell="P43" sqref="P43"/>
    </sheetView>
  </sheetViews>
  <sheetFormatPr defaultColWidth="9.140625" defaultRowHeight="12.75"/>
  <cols>
    <col min="1" max="1" width="5.8515625" style="109" customWidth="1"/>
    <col min="2" max="2" width="20.7109375" style="3" customWidth="1"/>
    <col min="3" max="43" width="2.421875" style="3" customWidth="1"/>
    <col min="44" max="44" width="2.28125" style="3" customWidth="1"/>
    <col min="45" max="52" width="2.421875" style="3" customWidth="1"/>
    <col min="53" max="58" width="4.7109375" style="3" customWidth="1"/>
    <col min="59" max="59" width="9.140625" style="3" customWidth="1"/>
    <col min="60" max="60" width="0.9921875" style="3" customWidth="1"/>
    <col min="61" max="61" width="0.5625" style="3" customWidth="1"/>
    <col min="62" max="16384" width="9.140625" style="3" customWidth="1"/>
  </cols>
  <sheetData>
    <row r="1" ht="33.75" customHeight="1" thickBot="1"/>
    <row r="2" spans="2:59" ht="33.75" customHeight="1" thickBot="1">
      <c r="B2" s="152" t="s">
        <v>1</v>
      </c>
      <c r="C2" s="204" t="s">
        <v>43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J2" s="111" t="s">
        <v>9</v>
      </c>
      <c r="AK2" s="111"/>
      <c r="AL2" s="111" t="s">
        <v>10</v>
      </c>
      <c r="AM2" s="111"/>
      <c r="AN2" s="111"/>
      <c r="AO2" s="111"/>
      <c r="AP2" s="111"/>
      <c r="AQ2" s="111"/>
      <c r="AR2" s="111"/>
      <c r="BA2" s="113" t="s">
        <v>16</v>
      </c>
      <c r="BD2" s="111" t="s">
        <v>15</v>
      </c>
      <c r="BE2" s="111" t="s">
        <v>16</v>
      </c>
      <c r="BF2" s="111"/>
      <c r="BG2" s="111"/>
    </row>
    <row r="3" spans="2:59" ht="33.75" customHeight="1" thickBot="1">
      <c r="B3" s="152" t="s">
        <v>2</v>
      </c>
      <c r="C3" s="207" t="s">
        <v>44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  <c r="AJ3" s="111" t="s">
        <v>11</v>
      </c>
      <c r="AK3" s="111"/>
      <c r="AL3" s="111" t="s">
        <v>12</v>
      </c>
      <c r="AM3" s="111"/>
      <c r="AN3" s="111"/>
      <c r="AO3" s="111"/>
      <c r="AP3" s="111"/>
      <c r="AQ3" s="111"/>
      <c r="AR3" s="111"/>
      <c r="BA3" s="113" t="s">
        <v>12</v>
      </c>
      <c r="BD3" s="111" t="s">
        <v>19</v>
      </c>
      <c r="BE3" s="111" t="s">
        <v>12</v>
      </c>
      <c r="BF3" s="111"/>
      <c r="BG3" s="111"/>
    </row>
    <row r="4" spans="2:59" ht="33.75" customHeight="1" thickBot="1">
      <c r="B4" s="152" t="s">
        <v>3</v>
      </c>
      <c r="C4" s="208">
        <v>42028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J4" s="111" t="s">
        <v>13</v>
      </c>
      <c r="AK4" s="111"/>
      <c r="AL4" s="111" t="s">
        <v>14</v>
      </c>
      <c r="AM4" s="111"/>
      <c r="AN4" s="111"/>
      <c r="AO4" s="111"/>
      <c r="AP4" s="111"/>
      <c r="AQ4" s="111"/>
      <c r="AR4" s="111"/>
      <c r="BA4" s="113" t="s">
        <v>13</v>
      </c>
      <c r="BD4" s="111" t="s">
        <v>20</v>
      </c>
      <c r="BE4" s="111" t="s">
        <v>13</v>
      </c>
      <c r="BF4" s="111"/>
      <c r="BG4" s="111"/>
    </row>
    <row r="5" spans="2:44" ht="33.75" customHeight="1" thickBot="1">
      <c r="B5" s="152"/>
      <c r="AJ5" s="111" t="s">
        <v>15</v>
      </c>
      <c r="AK5" s="111"/>
      <c r="AL5" s="111" t="s">
        <v>16</v>
      </c>
      <c r="AM5" s="111"/>
      <c r="AN5" s="111"/>
      <c r="AO5" s="111"/>
      <c r="AP5" s="111"/>
      <c r="AQ5" s="111"/>
      <c r="AR5" s="111"/>
    </row>
    <row r="6" spans="2:50" ht="33.75" customHeight="1" thickBot="1">
      <c r="B6" s="152" t="s">
        <v>4</v>
      </c>
      <c r="C6" s="209" t="s">
        <v>45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63"/>
      <c r="AD6" s="63"/>
      <c r="AE6" s="63"/>
      <c r="AF6" s="63"/>
      <c r="AG6" s="63"/>
      <c r="AH6" s="63"/>
      <c r="AI6" s="63"/>
      <c r="AJ6" s="112" t="s">
        <v>17</v>
      </c>
      <c r="AK6" s="112"/>
      <c r="AL6" s="112" t="s">
        <v>18</v>
      </c>
      <c r="AM6" s="112"/>
      <c r="AN6" s="112"/>
      <c r="AO6" s="112"/>
      <c r="AP6" s="112"/>
      <c r="AQ6" s="112"/>
      <c r="AR6" s="112"/>
      <c r="AS6" s="63"/>
      <c r="AT6" s="63"/>
      <c r="AU6" s="63"/>
      <c r="AV6" s="63"/>
      <c r="AW6" s="63"/>
      <c r="AX6" s="50"/>
    </row>
    <row r="7" spans="2:49" ht="33.75" customHeight="1">
      <c r="B7" s="2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112"/>
      <c r="AK7" s="112"/>
      <c r="AL7" s="112"/>
      <c r="AM7" s="112"/>
      <c r="AN7" s="112"/>
      <c r="AO7" s="112"/>
      <c r="AP7" s="112"/>
      <c r="AQ7" s="112"/>
      <c r="AR7" s="112"/>
      <c r="AS7" s="63"/>
      <c r="AT7" s="63"/>
      <c r="AU7" s="63"/>
      <c r="AV7" s="63"/>
      <c r="AW7" s="63"/>
    </row>
    <row r="8" spans="3:47" s="109" customFormat="1" ht="33.75" customHeight="1" thickBot="1">
      <c r="C8" s="110"/>
      <c r="D8" s="110"/>
      <c r="E8" s="110"/>
      <c r="F8" s="110"/>
      <c r="G8" s="110">
        <v>1</v>
      </c>
      <c r="H8" s="110"/>
      <c r="I8" s="110"/>
      <c r="J8" s="110"/>
      <c r="K8" s="110"/>
      <c r="L8" s="110"/>
      <c r="Q8" s="109">
        <v>2</v>
      </c>
      <c r="AA8" s="109">
        <v>3</v>
      </c>
      <c r="AK8" s="109">
        <v>4</v>
      </c>
      <c r="AU8" s="109">
        <v>5</v>
      </c>
    </row>
    <row r="9" spans="2:59" ht="16.5" customHeight="1">
      <c r="B9" s="201"/>
      <c r="C9" s="5"/>
      <c r="D9" s="6"/>
      <c r="E9" s="6"/>
      <c r="F9" s="6"/>
      <c r="G9" s="6"/>
      <c r="H9" s="6"/>
      <c r="I9" s="6"/>
      <c r="J9" s="6"/>
      <c r="K9" s="6"/>
      <c r="L9" s="7"/>
      <c r="M9" s="5"/>
      <c r="N9" s="6"/>
      <c r="O9" s="6"/>
      <c r="P9" s="6"/>
      <c r="Q9" s="6"/>
      <c r="R9" s="6"/>
      <c r="S9" s="6"/>
      <c r="T9" s="6"/>
      <c r="U9" s="6"/>
      <c r="V9" s="7"/>
      <c r="W9" s="8"/>
      <c r="X9" s="9"/>
      <c r="Y9" s="9"/>
      <c r="Z9" s="9"/>
      <c r="AA9" s="9"/>
      <c r="AB9" s="9"/>
      <c r="AC9" s="9"/>
      <c r="AD9" s="9"/>
      <c r="AE9" s="9"/>
      <c r="AF9" s="10"/>
      <c r="AG9" s="8"/>
      <c r="AH9" s="9"/>
      <c r="AI9" s="9"/>
      <c r="AJ9" s="9"/>
      <c r="AK9" s="9"/>
      <c r="AL9" s="9"/>
      <c r="AM9" s="9"/>
      <c r="AN9" s="9"/>
      <c r="AO9" s="9"/>
      <c r="AP9" s="10"/>
      <c r="AQ9" s="9"/>
      <c r="AR9" s="9"/>
      <c r="AS9" s="9"/>
      <c r="AT9" s="9"/>
      <c r="AU9" s="9"/>
      <c r="AV9" s="9"/>
      <c r="AW9" s="9"/>
      <c r="AX9" s="9"/>
      <c r="AY9" s="9"/>
      <c r="AZ9" s="11"/>
      <c r="BA9" s="12"/>
      <c r="BB9" s="13"/>
      <c r="BC9" s="8"/>
      <c r="BD9" s="10"/>
      <c r="BE9" s="14"/>
      <c r="BF9" s="13"/>
      <c r="BG9" s="15"/>
    </row>
    <row r="10" spans="2:59" ht="21.75" customHeight="1">
      <c r="B10" s="202"/>
      <c r="C10" s="16"/>
      <c r="D10" s="171" t="s">
        <v>34</v>
      </c>
      <c r="E10" s="171"/>
      <c r="F10" s="171"/>
      <c r="G10" s="171"/>
      <c r="H10" s="171"/>
      <c r="I10" s="171"/>
      <c r="J10" s="171"/>
      <c r="K10" s="171"/>
      <c r="L10" s="17"/>
      <c r="M10" s="18"/>
      <c r="N10" s="171" t="s">
        <v>35</v>
      </c>
      <c r="O10" s="171"/>
      <c r="P10" s="171"/>
      <c r="Q10" s="171"/>
      <c r="R10" s="171"/>
      <c r="S10" s="171"/>
      <c r="T10" s="171"/>
      <c r="U10" s="171"/>
      <c r="V10" s="154"/>
      <c r="W10" s="155"/>
      <c r="X10" s="171" t="s">
        <v>36</v>
      </c>
      <c r="Y10" s="171"/>
      <c r="Z10" s="171"/>
      <c r="AA10" s="171"/>
      <c r="AB10" s="171"/>
      <c r="AC10" s="171"/>
      <c r="AD10" s="171"/>
      <c r="AE10" s="171"/>
      <c r="AF10" s="154"/>
      <c r="AG10" s="155"/>
      <c r="AH10" s="171" t="s">
        <v>37</v>
      </c>
      <c r="AI10" s="171"/>
      <c r="AJ10" s="171"/>
      <c r="AK10" s="171"/>
      <c r="AL10" s="171"/>
      <c r="AM10" s="171"/>
      <c r="AN10" s="171"/>
      <c r="AO10" s="171"/>
      <c r="AP10" s="154"/>
      <c r="AQ10" s="156"/>
      <c r="AR10" s="171" t="s">
        <v>38</v>
      </c>
      <c r="AS10" s="171"/>
      <c r="AT10" s="171"/>
      <c r="AU10" s="171"/>
      <c r="AV10" s="171"/>
      <c r="AW10" s="171"/>
      <c r="AX10" s="171"/>
      <c r="AY10" s="171"/>
      <c r="AZ10" s="19"/>
      <c r="BA10" s="20"/>
      <c r="BB10" s="21"/>
      <c r="BC10" s="22"/>
      <c r="BD10" s="23"/>
      <c r="BE10" s="24"/>
      <c r="BF10" s="21"/>
      <c r="BG10" s="25" t="s">
        <v>5</v>
      </c>
    </row>
    <row r="11" spans="2:59" ht="16.5" customHeight="1">
      <c r="B11" s="202"/>
      <c r="C11" s="16"/>
      <c r="D11" s="26"/>
      <c r="E11" s="26"/>
      <c r="F11" s="26"/>
      <c r="G11" s="26"/>
      <c r="H11" s="26"/>
      <c r="I11" s="26"/>
      <c r="J11" s="26"/>
      <c r="K11" s="26"/>
      <c r="L11" s="27"/>
      <c r="M11" s="16"/>
      <c r="N11" s="26"/>
      <c r="O11" s="26"/>
      <c r="P11" s="26"/>
      <c r="Q11" s="26"/>
      <c r="R11" s="26"/>
      <c r="S11" s="26"/>
      <c r="T11" s="26"/>
      <c r="U11" s="26"/>
      <c r="V11" s="27"/>
      <c r="W11" s="16"/>
      <c r="X11" s="26"/>
      <c r="Y11" s="26"/>
      <c r="Z11" s="26"/>
      <c r="AA11" s="26"/>
      <c r="AB11" s="26"/>
      <c r="AC11" s="26"/>
      <c r="AD11" s="26"/>
      <c r="AE11" s="26"/>
      <c r="AF11" s="27"/>
      <c r="AG11" s="16"/>
      <c r="AH11" s="26"/>
      <c r="AI11" s="26"/>
      <c r="AJ11" s="26"/>
      <c r="AK11" s="26"/>
      <c r="AL11" s="26"/>
      <c r="AM11" s="26"/>
      <c r="AN11" s="26"/>
      <c r="AO11" s="26"/>
      <c r="AP11" s="27"/>
      <c r="AQ11" s="26"/>
      <c r="AR11" s="26"/>
      <c r="AS11" s="26"/>
      <c r="AT11" s="26"/>
      <c r="AU11" s="26"/>
      <c r="AV11" s="26"/>
      <c r="AW11" s="26"/>
      <c r="AX11" s="26"/>
      <c r="AY11" s="26"/>
      <c r="AZ11" s="19"/>
      <c r="BA11" s="28" t="s">
        <v>6</v>
      </c>
      <c r="BB11" s="27"/>
      <c r="BC11" s="16" t="s">
        <v>0</v>
      </c>
      <c r="BD11" s="27"/>
      <c r="BE11" s="16" t="s">
        <v>7</v>
      </c>
      <c r="BF11" s="27"/>
      <c r="BG11" s="25" t="s">
        <v>8</v>
      </c>
    </row>
    <row r="12" spans="2:59" ht="16.5" customHeight="1" thickBot="1">
      <c r="B12" s="203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9"/>
      <c r="N12" s="30"/>
      <c r="O12" s="30"/>
      <c r="P12" s="30"/>
      <c r="Q12" s="30"/>
      <c r="R12" s="30"/>
      <c r="S12" s="30"/>
      <c r="T12" s="30"/>
      <c r="U12" s="30"/>
      <c r="V12" s="31"/>
      <c r="W12" s="29"/>
      <c r="X12" s="30"/>
      <c r="Y12" s="30"/>
      <c r="Z12" s="30"/>
      <c r="AA12" s="30"/>
      <c r="AB12" s="30"/>
      <c r="AC12" s="30"/>
      <c r="AD12" s="30"/>
      <c r="AE12" s="30"/>
      <c r="AF12" s="31"/>
      <c r="AG12" s="29"/>
      <c r="AH12" s="30"/>
      <c r="AI12" s="30"/>
      <c r="AJ12" s="30"/>
      <c r="AK12" s="30"/>
      <c r="AL12" s="30"/>
      <c r="AM12" s="30"/>
      <c r="AN12" s="30"/>
      <c r="AO12" s="30"/>
      <c r="AP12" s="31"/>
      <c r="AQ12" s="30"/>
      <c r="AR12" s="30"/>
      <c r="AS12" s="30"/>
      <c r="AT12" s="30"/>
      <c r="AU12" s="30"/>
      <c r="AV12" s="30"/>
      <c r="AW12" s="30"/>
      <c r="AX12" s="30"/>
      <c r="AY12" s="30"/>
      <c r="AZ12" s="32"/>
      <c r="BA12" s="33"/>
      <c r="BB12" s="34"/>
      <c r="BC12" s="35"/>
      <c r="BD12" s="34"/>
      <c r="BE12" s="35"/>
      <c r="BF12" s="34"/>
      <c r="BG12" s="36"/>
    </row>
    <row r="13" spans="2:59" ht="16.5" customHeight="1" thickTop="1">
      <c r="B13" s="37"/>
      <c r="C13" s="172"/>
      <c r="D13" s="173"/>
      <c r="E13" s="173"/>
      <c r="F13" s="173"/>
      <c r="G13" s="173"/>
      <c r="H13" s="173"/>
      <c r="I13" s="173"/>
      <c r="J13" s="173"/>
      <c r="K13" s="173"/>
      <c r="L13" s="174"/>
      <c r="M13" s="38"/>
      <c r="N13" s="39"/>
      <c r="O13" s="39"/>
      <c r="P13" s="39"/>
      <c r="Q13" s="39"/>
      <c r="R13" s="39"/>
      <c r="S13" s="39"/>
      <c r="T13" s="39"/>
      <c r="U13" s="39"/>
      <c r="V13" s="40"/>
      <c r="W13" s="38"/>
      <c r="X13" s="39"/>
      <c r="Y13" s="39"/>
      <c r="Z13" s="39"/>
      <c r="AA13" s="39"/>
      <c r="AB13" s="39"/>
      <c r="AC13" s="39"/>
      <c r="AD13" s="39"/>
      <c r="AE13" s="39"/>
      <c r="AF13" s="40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8"/>
      <c r="AR13" s="39"/>
      <c r="AS13" s="39"/>
      <c r="AT13" s="39"/>
      <c r="AU13" s="39"/>
      <c r="AV13" s="39"/>
      <c r="AW13" s="39"/>
      <c r="AX13" s="39"/>
      <c r="AY13" s="39"/>
      <c r="AZ13" s="41"/>
      <c r="BA13" s="70"/>
      <c r="BB13" s="71"/>
      <c r="BC13" s="72"/>
      <c r="BD13" s="71"/>
      <c r="BE13" s="45"/>
      <c r="BF13" s="46"/>
      <c r="BG13" s="105"/>
    </row>
    <row r="14" spans="2:59" ht="16.5" customHeight="1">
      <c r="B14" s="42"/>
      <c r="C14" s="175"/>
      <c r="D14" s="176"/>
      <c r="E14" s="176"/>
      <c r="F14" s="176"/>
      <c r="G14" s="176"/>
      <c r="H14" s="176"/>
      <c r="I14" s="176"/>
      <c r="J14" s="176"/>
      <c r="K14" s="176"/>
      <c r="L14" s="177"/>
      <c r="M14" s="43"/>
      <c r="N14" s="44"/>
      <c r="O14" s="73"/>
      <c r="P14" s="194">
        <f>IF(N16&gt;O16,1,0)+IF(Q16&gt;R16,1,0)+IF(T16&gt;U16,1,0)</f>
        <v>2</v>
      </c>
      <c r="Q14" s="195"/>
      <c r="R14" s="194">
        <f>IF(N16&lt;O16,1,0)+IF(Q16&lt;R16,1,0)+IF(T16&lt;U16,1,0)</f>
        <v>0</v>
      </c>
      <c r="S14" s="194"/>
      <c r="T14" s="73"/>
      <c r="U14" s="45"/>
      <c r="V14" s="46"/>
      <c r="W14" s="47"/>
      <c r="X14" s="45"/>
      <c r="Y14" s="73"/>
      <c r="Z14" s="194">
        <f>IF(X16&gt;Y16,1,0)+IF(AA16&gt;AB16,1,0)+IF(AD16&gt;AE16,1,0)</f>
        <v>2</v>
      </c>
      <c r="AA14" s="195"/>
      <c r="AB14" s="194">
        <f>IF(X16&lt;Y16,1,0)+IF(AA16&lt;AB16,1,0)+IF(AD16&lt;AE16,1,0)</f>
        <v>0</v>
      </c>
      <c r="AC14" s="194"/>
      <c r="AD14" s="73"/>
      <c r="AE14" s="45"/>
      <c r="AF14" s="46"/>
      <c r="AG14" s="47"/>
      <c r="AH14" s="45"/>
      <c r="AI14" s="73"/>
      <c r="AJ14" s="194">
        <f>IF(AH16&gt;AI16,1,0)+IF(AK16&gt;AL16,1,0)+IF(AN16&gt;AO16,1,0)</f>
        <v>2</v>
      </c>
      <c r="AK14" s="195"/>
      <c r="AL14" s="194">
        <f>IF(AH16&lt;AI16,1,0)+IF(AK16&lt;AL16,1,0)+IF(AN16&lt;AO16,1,0)</f>
        <v>0</v>
      </c>
      <c r="AM14" s="194"/>
      <c r="AN14" s="73"/>
      <c r="AO14" s="44"/>
      <c r="AP14" s="48"/>
      <c r="AQ14" s="43"/>
      <c r="AR14" s="44"/>
      <c r="AS14" s="73"/>
      <c r="AT14" s="194">
        <f>IF(AR16&gt;AS16,1,0)+IF(AU16&gt;AV16,1,0)+IF(AX16&gt;AY16,1,0)</f>
        <v>2</v>
      </c>
      <c r="AU14" s="195"/>
      <c r="AV14" s="194">
        <f>IF(AR16&lt;AS16,1,0)+IF(AU16&lt;AV16,1,0)+IF(AX16&lt;AY16,1,0)</f>
        <v>0</v>
      </c>
      <c r="AW14" s="194"/>
      <c r="AX14" s="73"/>
      <c r="AY14" s="44"/>
      <c r="AZ14" s="49"/>
      <c r="BA14" s="70"/>
      <c r="BB14" s="71"/>
      <c r="BC14" s="76">
        <f>P14+Z14+AJ14+AT14</f>
        <v>8</v>
      </c>
      <c r="BD14" s="71">
        <f>R14+AB14+AL14+AV14</f>
        <v>0</v>
      </c>
      <c r="BE14" s="45"/>
      <c r="BF14" s="46"/>
      <c r="BG14" s="106"/>
    </row>
    <row r="15" spans="1:59" ht="16.5" customHeight="1">
      <c r="A15" s="109">
        <v>1</v>
      </c>
      <c r="B15" s="143" t="str">
        <f>D10</f>
        <v>Přikrylová</v>
      </c>
      <c r="C15" s="175"/>
      <c r="D15" s="176"/>
      <c r="E15" s="176"/>
      <c r="F15" s="176"/>
      <c r="G15" s="176"/>
      <c r="H15" s="176"/>
      <c r="I15" s="176"/>
      <c r="J15" s="176"/>
      <c r="K15" s="176"/>
      <c r="L15" s="177"/>
      <c r="M15" s="43"/>
      <c r="N15" s="44"/>
      <c r="O15" s="77"/>
      <c r="P15" s="77"/>
      <c r="Q15" s="77"/>
      <c r="R15" s="77"/>
      <c r="S15" s="77"/>
      <c r="T15" s="77"/>
      <c r="U15" s="44"/>
      <c r="V15" s="48"/>
      <c r="W15" s="43"/>
      <c r="X15" s="44"/>
      <c r="Y15" s="77"/>
      <c r="Z15" s="77"/>
      <c r="AA15" s="77"/>
      <c r="AB15" s="77"/>
      <c r="AC15" s="77"/>
      <c r="AD15" s="77"/>
      <c r="AE15" s="44"/>
      <c r="AF15" s="48"/>
      <c r="AG15" s="43"/>
      <c r="AH15" s="44"/>
      <c r="AI15" s="77"/>
      <c r="AJ15" s="77"/>
      <c r="AK15" s="77"/>
      <c r="AL15" s="77"/>
      <c r="AM15" s="77"/>
      <c r="AN15" s="77"/>
      <c r="AO15" s="44"/>
      <c r="AP15" s="48"/>
      <c r="AQ15" s="43"/>
      <c r="AR15" s="44"/>
      <c r="AS15" s="77"/>
      <c r="AT15" s="77"/>
      <c r="AU15" s="77"/>
      <c r="AV15" s="77"/>
      <c r="AW15" s="77"/>
      <c r="AX15" s="77"/>
      <c r="AY15" s="44"/>
      <c r="AZ15" s="49"/>
      <c r="BA15" s="70"/>
      <c r="BB15" s="71"/>
      <c r="BC15" s="72"/>
      <c r="BD15" s="71"/>
      <c r="BE15" s="46">
        <f>IF(P14&gt;R14,1)+IF(Z14&gt;AB14,1)+IF(AJ14&gt;AL14,1)+IF(AT14&gt;AV14,1)</f>
        <v>4</v>
      </c>
      <c r="BF15" s="46">
        <f>IF(P14&lt;R14,1)+IF(Z14&lt;AB14,1)+IF(AJ14&lt;AL14,1)+IF(AT14&lt;AV14,1)</f>
        <v>0</v>
      </c>
      <c r="BG15" s="106">
        <v>1</v>
      </c>
    </row>
    <row r="16" spans="2:59" ht="16.5" customHeight="1">
      <c r="B16" s="51"/>
      <c r="C16" s="175"/>
      <c r="D16" s="176"/>
      <c r="E16" s="176"/>
      <c r="F16" s="176"/>
      <c r="G16" s="176"/>
      <c r="H16" s="176"/>
      <c r="I16" s="176"/>
      <c r="J16" s="176"/>
      <c r="K16" s="176"/>
      <c r="L16" s="177"/>
      <c r="M16" s="150"/>
      <c r="N16" s="52">
        <v>21</v>
      </c>
      <c r="O16" s="149">
        <v>9</v>
      </c>
      <c r="P16" s="79"/>
      <c r="Q16" s="148">
        <v>21</v>
      </c>
      <c r="R16" s="81">
        <v>11</v>
      </c>
      <c r="S16" s="148"/>
      <c r="T16" s="80"/>
      <c r="U16" s="151"/>
      <c r="V16" s="53"/>
      <c r="W16" s="150"/>
      <c r="X16" s="52">
        <v>21</v>
      </c>
      <c r="Y16" s="149">
        <v>17</v>
      </c>
      <c r="Z16" s="79"/>
      <c r="AA16" s="148">
        <v>21</v>
      </c>
      <c r="AB16" s="81">
        <v>9</v>
      </c>
      <c r="AC16" s="148"/>
      <c r="AD16" s="80"/>
      <c r="AE16" s="151"/>
      <c r="AF16" s="53"/>
      <c r="AG16" s="150"/>
      <c r="AH16" s="52">
        <v>21</v>
      </c>
      <c r="AI16" s="149">
        <v>9</v>
      </c>
      <c r="AJ16" s="79"/>
      <c r="AK16" s="148">
        <v>21</v>
      </c>
      <c r="AL16" s="81">
        <v>3</v>
      </c>
      <c r="AM16" s="148"/>
      <c r="AN16" s="80"/>
      <c r="AO16" s="151"/>
      <c r="AP16" s="53"/>
      <c r="AQ16" s="150"/>
      <c r="AR16" s="52">
        <v>21</v>
      </c>
      <c r="AS16" s="149">
        <v>18</v>
      </c>
      <c r="AT16" s="79">
        <v>21</v>
      </c>
      <c r="AU16" s="148">
        <v>17</v>
      </c>
      <c r="AV16" s="81"/>
      <c r="AW16" s="148"/>
      <c r="AX16" s="80"/>
      <c r="AY16" s="151"/>
      <c r="AZ16" s="54"/>
      <c r="BA16" s="70">
        <f>N16+Q16+T16+X16+AA16+AD16+AH16+AK16+AN16+AR16+AU16+AX16</f>
        <v>164</v>
      </c>
      <c r="BB16" s="76">
        <f>O16+R16+U16+Y16+AB16+AE16+AI16+AL16+AO16+AS16+AV16+AY16</f>
        <v>76</v>
      </c>
      <c r="BC16" s="72"/>
      <c r="BD16" s="71"/>
      <c r="BE16" s="45"/>
      <c r="BF16" s="46"/>
      <c r="BG16" s="106"/>
    </row>
    <row r="17" spans="2:59" ht="16.5" customHeight="1">
      <c r="B17" s="55"/>
      <c r="C17" s="178"/>
      <c r="D17" s="179"/>
      <c r="E17" s="179"/>
      <c r="F17" s="179"/>
      <c r="G17" s="179"/>
      <c r="H17" s="179"/>
      <c r="I17" s="179"/>
      <c r="J17" s="179"/>
      <c r="K17" s="179"/>
      <c r="L17" s="180"/>
      <c r="M17" s="56"/>
      <c r="N17" s="57"/>
      <c r="O17" s="57"/>
      <c r="P17" s="57"/>
      <c r="Q17" s="57"/>
      <c r="R17" s="57"/>
      <c r="S17" s="57"/>
      <c r="T17" s="57"/>
      <c r="U17" s="57"/>
      <c r="V17" s="58"/>
      <c r="W17" s="56"/>
      <c r="X17" s="57"/>
      <c r="Y17" s="57"/>
      <c r="Z17" s="57"/>
      <c r="AA17" s="57"/>
      <c r="AB17" s="57"/>
      <c r="AC17" s="57"/>
      <c r="AD17" s="57"/>
      <c r="AE17" s="57"/>
      <c r="AF17" s="58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6"/>
      <c r="AR17" s="57"/>
      <c r="AS17" s="57"/>
      <c r="AT17" s="57"/>
      <c r="AU17" s="57"/>
      <c r="AV17" s="57"/>
      <c r="AW17" s="57"/>
      <c r="AX17" s="57"/>
      <c r="AY17" s="57"/>
      <c r="AZ17" s="59"/>
      <c r="BA17" s="89"/>
      <c r="BB17" s="90"/>
      <c r="BC17" s="91"/>
      <c r="BD17" s="90"/>
      <c r="BE17" s="92"/>
      <c r="BF17" s="93"/>
      <c r="BG17" s="153">
        <f>BA16-BB16</f>
        <v>88</v>
      </c>
    </row>
    <row r="18" spans="2:59" ht="16.5" customHeight="1">
      <c r="B18" s="51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181"/>
      <c r="N18" s="182"/>
      <c r="O18" s="182"/>
      <c r="P18" s="182"/>
      <c r="Q18" s="182"/>
      <c r="R18" s="182"/>
      <c r="S18" s="182"/>
      <c r="T18" s="182"/>
      <c r="U18" s="182"/>
      <c r="V18" s="183"/>
      <c r="W18" s="66"/>
      <c r="X18" s="67"/>
      <c r="Y18" s="67"/>
      <c r="Z18" s="67"/>
      <c r="AA18" s="67"/>
      <c r="AB18" s="67"/>
      <c r="AC18" s="67"/>
      <c r="AD18" s="67"/>
      <c r="AE18" s="67"/>
      <c r="AF18" s="68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6"/>
      <c r="AR18" s="67"/>
      <c r="AS18" s="67"/>
      <c r="AT18" s="67"/>
      <c r="AU18" s="67"/>
      <c r="AV18" s="67"/>
      <c r="AW18" s="67"/>
      <c r="AX18" s="67"/>
      <c r="AY18" s="67"/>
      <c r="AZ18" s="69"/>
      <c r="BA18" s="70"/>
      <c r="BB18" s="71"/>
      <c r="BC18" s="72"/>
      <c r="BD18" s="71"/>
      <c r="BE18" s="45"/>
      <c r="BF18" s="46"/>
      <c r="BG18" s="107"/>
    </row>
    <row r="19" spans="2:59" ht="16.5" customHeight="1">
      <c r="B19" s="51"/>
      <c r="C19" s="73"/>
      <c r="D19" s="73"/>
      <c r="E19" s="73"/>
      <c r="F19" s="194">
        <f>IF(D21&gt;E21,1,0)+IF(G21&gt;H21,1,0)+IF(J21&gt;K21,1,0)</f>
        <v>0</v>
      </c>
      <c r="G19" s="195"/>
      <c r="H19" s="194">
        <f>IF(D21&lt;E21,1,0)+IF(G21&lt;H21,1,0)+IF(J21&lt;K21,1,0)</f>
        <v>2</v>
      </c>
      <c r="I19" s="194"/>
      <c r="J19" s="73"/>
      <c r="K19" s="73"/>
      <c r="L19" s="74"/>
      <c r="M19" s="184"/>
      <c r="N19" s="176"/>
      <c r="O19" s="176"/>
      <c r="P19" s="176"/>
      <c r="Q19" s="176"/>
      <c r="R19" s="176"/>
      <c r="S19" s="176"/>
      <c r="T19" s="176"/>
      <c r="U19" s="176"/>
      <c r="V19" s="177"/>
      <c r="W19" s="47"/>
      <c r="X19" s="45"/>
      <c r="Y19" s="73"/>
      <c r="Z19" s="194">
        <f>IF(X21&gt;Y21,1,0)+IF(AA21&gt;AB21,1,0)+IF(AD21&gt;AE21,1,0)</f>
        <v>0</v>
      </c>
      <c r="AA19" s="195"/>
      <c r="AB19" s="194">
        <f>IF(X21&lt;Y21,1,0)+IF(AA21&lt;AB21,1,0)+IF(AD21&lt;AE21,1,0)</f>
        <v>2</v>
      </c>
      <c r="AC19" s="194"/>
      <c r="AD19" s="73"/>
      <c r="AE19" s="45"/>
      <c r="AF19" s="46"/>
      <c r="AG19" s="47"/>
      <c r="AH19" s="45"/>
      <c r="AI19" s="73"/>
      <c r="AJ19" s="194">
        <f>IF(AH21&gt;AI21,1,0)+IF(AK21&gt;AL21,1,0)+IF(AN21&gt;AO21,1,0)</f>
        <v>2</v>
      </c>
      <c r="AK19" s="195"/>
      <c r="AL19" s="194">
        <f>IF(AH21&lt;AI21,1,0)+IF(AK21&lt;AL21,1,0)+IF(AN21&lt;AO21,1,0)</f>
        <v>0</v>
      </c>
      <c r="AM19" s="194"/>
      <c r="AN19" s="73"/>
      <c r="AO19" s="45"/>
      <c r="AP19" s="46"/>
      <c r="AQ19" s="47"/>
      <c r="AR19" s="45"/>
      <c r="AS19" s="73"/>
      <c r="AT19" s="194">
        <f>IF(AR21&gt;AS21,1,0)+IF(AU21&gt;AV21,1,0)+IF(AX21&gt;AY21,1,0)</f>
        <v>0</v>
      </c>
      <c r="AU19" s="195"/>
      <c r="AV19" s="194">
        <f>IF(AR21&lt;AS21,1,0)+IF(AU21&lt;AV21,1,0)+IF(AX21&lt;AY21,1,0)</f>
        <v>2</v>
      </c>
      <c r="AW19" s="194"/>
      <c r="AX19" s="73"/>
      <c r="AY19" s="45"/>
      <c r="AZ19" s="75"/>
      <c r="BA19" s="70"/>
      <c r="BB19" s="71"/>
      <c r="BC19" s="76">
        <f>F19+Z19+AJ19+AT19</f>
        <v>2</v>
      </c>
      <c r="BD19" s="71">
        <f>H19+AB19+AL19+AV19</f>
        <v>6</v>
      </c>
      <c r="BE19" s="45"/>
      <c r="BF19" s="46"/>
      <c r="BG19" s="106"/>
    </row>
    <row r="20" spans="1:59" ht="16.5" customHeight="1">
      <c r="A20" s="109">
        <v>2</v>
      </c>
      <c r="B20" s="51" t="str">
        <f>N10</f>
        <v>Mikšátková</v>
      </c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184"/>
      <c r="N20" s="176"/>
      <c r="O20" s="176"/>
      <c r="P20" s="176"/>
      <c r="Q20" s="176"/>
      <c r="R20" s="176"/>
      <c r="S20" s="176"/>
      <c r="T20" s="176"/>
      <c r="U20" s="176"/>
      <c r="V20" s="177"/>
      <c r="W20" s="47"/>
      <c r="X20" s="45"/>
      <c r="Y20" s="77"/>
      <c r="Z20" s="77"/>
      <c r="AA20" s="77"/>
      <c r="AB20" s="77"/>
      <c r="AC20" s="77"/>
      <c r="AD20" s="77"/>
      <c r="AE20" s="45"/>
      <c r="AF20" s="46"/>
      <c r="AG20" s="47"/>
      <c r="AH20" s="45"/>
      <c r="AI20" s="77"/>
      <c r="AJ20" s="77"/>
      <c r="AK20" s="77"/>
      <c r="AL20" s="77"/>
      <c r="AM20" s="77"/>
      <c r="AN20" s="77"/>
      <c r="AO20" s="45"/>
      <c r="AP20" s="46"/>
      <c r="AQ20" s="47"/>
      <c r="AR20" s="45"/>
      <c r="AS20" s="77"/>
      <c r="AT20" s="77"/>
      <c r="AU20" s="77"/>
      <c r="AV20" s="77"/>
      <c r="AW20" s="77"/>
      <c r="AX20" s="77"/>
      <c r="AY20" s="45"/>
      <c r="AZ20" s="75"/>
      <c r="BA20" s="70"/>
      <c r="BB20" s="71"/>
      <c r="BC20" s="72"/>
      <c r="BD20" s="71"/>
      <c r="BE20" s="46">
        <f>IF(F19&gt;H19,1)+IF(Z19&gt;AB19,1)+IF(AJ19&gt;AL19,1)+IF(AT19&gt;AV19,1)</f>
        <v>1</v>
      </c>
      <c r="BF20" s="46">
        <f>IF(F19&lt;H19,1)+IF(Z19&lt;AB19,1)+IF(AJ19&lt;AL19,1)+IF(AT19&lt;AV19,1)</f>
        <v>3</v>
      </c>
      <c r="BG20" s="106">
        <v>4</v>
      </c>
    </row>
    <row r="21" spans="2:59" ht="16.5" customHeight="1">
      <c r="B21" s="51"/>
      <c r="C21" s="147"/>
      <c r="D21" s="79">
        <f>O16</f>
        <v>9</v>
      </c>
      <c r="E21" s="149">
        <f>N16</f>
        <v>21</v>
      </c>
      <c r="F21" s="79"/>
      <c r="G21" s="148">
        <f>R16</f>
        <v>11</v>
      </c>
      <c r="H21" s="81">
        <f>Q16</f>
        <v>21</v>
      </c>
      <c r="I21" s="148"/>
      <c r="J21" s="79">
        <f>U16</f>
        <v>0</v>
      </c>
      <c r="K21" s="149">
        <f>T16</f>
        <v>0</v>
      </c>
      <c r="L21" s="80"/>
      <c r="M21" s="184"/>
      <c r="N21" s="176"/>
      <c r="O21" s="176"/>
      <c r="P21" s="176"/>
      <c r="Q21" s="176"/>
      <c r="R21" s="176"/>
      <c r="S21" s="176"/>
      <c r="T21" s="176"/>
      <c r="U21" s="176"/>
      <c r="V21" s="177"/>
      <c r="W21" s="149"/>
      <c r="X21" s="79">
        <v>19</v>
      </c>
      <c r="Y21" s="149">
        <v>21</v>
      </c>
      <c r="Z21" s="79"/>
      <c r="AA21" s="148">
        <v>8</v>
      </c>
      <c r="AB21" s="81">
        <v>21</v>
      </c>
      <c r="AC21" s="148"/>
      <c r="AD21" s="80"/>
      <c r="AE21" s="148"/>
      <c r="AF21" s="80"/>
      <c r="AG21" s="149"/>
      <c r="AH21" s="79">
        <v>21</v>
      </c>
      <c r="AI21" s="149">
        <v>9</v>
      </c>
      <c r="AJ21" s="79"/>
      <c r="AK21" s="148">
        <v>21</v>
      </c>
      <c r="AL21" s="81">
        <v>13</v>
      </c>
      <c r="AM21" s="148"/>
      <c r="AN21" s="80"/>
      <c r="AO21" s="148"/>
      <c r="AP21" s="80"/>
      <c r="AQ21" s="149"/>
      <c r="AR21" s="79">
        <v>6</v>
      </c>
      <c r="AS21" s="149">
        <v>21</v>
      </c>
      <c r="AT21" s="79"/>
      <c r="AU21" s="148">
        <v>7</v>
      </c>
      <c r="AV21" s="81">
        <v>21</v>
      </c>
      <c r="AW21" s="148"/>
      <c r="AX21" s="80"/>
      <c r="AY21" s="148"/>
      <c r="AZ21" s="82"/>
      <c r="BA21" s="70">
        <f>D21+G21+J21+X21+AA21+AD21+AH21+AK21+AN21+AR21+AU21+AX21</f>
        <v>102</v>
      </c>
      <c r="BB21" s="76">
        <f>E21+H21+K21+Y21+AB21+AE21+AI21+AL21+AO21+AS21+AV21+AY21</f>
        <v>148</v>
      </c>
      <c r="BC21" s="72"/>
      <c r="BD21" s="71"/>
      <c r="BE21" s="45"/>
      <c r="BF21" s="46"/>
      <c r="BG21" s="106"/>
    </row>
    <row r="22" spans="2:59" ht="16.5" customHeight="1">
      <c r="B22" s="55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185"/>
      <c r="N22" s="179"/>
      <c r="O22" s="179"/>
      <c r="P22" s="179"/>
      <c r="Q22" s="179"/>
      <c r="R22" s="179"/>
      <c r="S22" s="179"/>
      <c r="T22" s="179"/>
      <c r="U22" s="179"/>
      <c r="V22" s="180"/>
      <c r="W22" s="85"/>
      <c r="X22" s="86"/>
      <c r="Y22" s="86"/>
      <c r="Z22" s="86"/>
      <c r="AA22" s="86"/>
      <c r="AB22" s="86"/>
      <c r="AC22" s="86"/>
      <c r="AD22" s="86"/>
      <c r="AE22" s="86"/>
      <c r="AF22" s="87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5"/>
      <c r="AR22" s="86"/>
      <c r="AS22" s="86"/>
      <c r="AT22" s="86"/>
      <c r="AU22" s="86"/>
      <c r="AV22" s="86"/>
      <c r="AW22" s="86"/>
      <c r="AX22" s="86"/>
      <c r="AY22" s="86"/>
      <c r="AZ22" s="88"/>
      <c r="BA22" s="89"/>
      <c r="BB22" s="90"/>
      <c r="BC22" s="91"/>
      <c r="BD22" s="90"/>
      <c r="BE22" s="92"/>
      <c r="BF22" s="93"/>
      <c r="BG22" s="153">
        <f>BA21-BB21</f>
        <v>-46</v>
      </c>
    </row>
    <row r="23" spans="2:59" ht="16.5" customHeight="1">
      <c r="B23" s="51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94"/>
      <c r="N23" s="64"/>
      <c r="O23" s="64"/>
      <c r="P23" s="64"/>
      <c r="Q23" s="64"/>
      <c r="R23" s="64"/>
      <c r="S23" s="64"/>
      <c r="T23" s="64"/>
      <c r="U23" s="64"/>
      <c r="V23" s="65"/>
      <c r="W23" s="181"/>
      <c r="X23" s="182"/>
      <c r="Y23" s="182"/>
      <c r="Z23" s="182"/>
      <c r="AA23" s="182"/>
      <c r="AB23" s="182"/>
      <c r="AC23" s="182"/>
      <c r="AD23" s="182"/>
      <c r="AE23" s="182"/>
      <c r="AF23" s="183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6"/>
      <c r="AR23" s="67"/>
      <c r="AS23" s="67"/>
      <c r="AT23" s="67"/>
      <c r="AU23" s="67"/>
      <c r="AV23" s="67"/>
      <c r="AW23" s="67"/>
      <c r="AX23" s="67"/>
      <c r="AY23" s="67"/>
      <c r="AZ23" s="69"/>
      <c r="BA23" s="70"/>
      <c r="BB23" s="71"/>
      <c r="BC23" s="72"/>
      <c r="BD23" s="71"/>
      <c r="BE23" s="45"/>
      <c r="BF23" s="46"/>
      <c r="BG23" s="107"/>
    </row>
    <row r="24" spans="2:59" ht="16.5" customHeight="1">
      <c r="B24" s="51"/>
      <c r="C24" s="77"/>
      <c r="D24" s="77"/>
      <c r="E24" s="73"/>
      <c r="F24" s="194">
        <f>IF(D26&gt;E26,1,0)+IF(G26&gt;H26,1,0)+IF(J26&gt;K26,1,0)</f>
        <v>0</v>
      </c>
      <c r="G24" s="195"/>
      <c r="H24" s="194">
        <f>IF(D26&lt;E26,1,0)+IF(G26&lt;H26,1,0)+IF(J26&lt;K26,1,0)</f>
        <v>2</v>
      </c>
      <c r="I24" s="194"/>
      <c r="J24" s="73"/>
      <c r="K24" s="77"/>
      <c r="L24" s="78"/>
      <c r="M24" s="95"/>
      <c r="N24" s="77"/>
      <c r="O24" s="73"/>
      <c r="P24" s="194">
        <f>IF(N26&gt;O26,1,0)+IF(Q26&gt;R26,1,0)+IF(T26&gt;U26,1,0)</f>
        <v>2</v>
      </c>
      <c r="Q24" s="195"/>
      <c r="R24" s="194">
        <f>IF(N26&lt;O26,1,0)+IF(Q26&lt;R26,1,0)+IF(T26&lt;U26,1,0)</f>
        <v>0</v>
      </c>
      <c r="S24" s="194"/>
      <c r="T24" s="73"/>
      <c r="U24" s="77"/>
      <c r="V24" s="78"/>
      <c r="W24" s="184"/>
      <c r="X24" s="176"/>
      <c r="Y24" s="176"/>
      <c r="Z24" s="176"/>
      <c r="AA24" s="176"/>
      <c r="AB24" s="176"/>
      <c r="AC24" s="176"/>
      <c r="AD24" s="176"/>
      <c r="AE24" s="176"/>
      <c r="AF24" s="177"/>
      <c r="AG24" s="47"/>
      <c r="AH24" s="45"/>
      <c r="AI24" s="73"/>
      <c r="AJ24" s="194">
        <f>IF(AH26&gt;AI26,1,0)+IF(AK26&gt;AL26,1,0)+IF(AN26&gt;AO26,1,0)</f>
        <v>2</v>
      </c>
      <c r="AK24" s="195"/>
      <c r="AL24" s="194">
        <f>IF(AH26&lt;AI26,1,0)+IF(AK26&lt;AL26,1,0)+IF(AN26&lt;AO26,1,0)</f>
        <v>0</v>
      </c>
      <c r="AM24" s="194"/>
      <c r="AN24" s="73"/>
      <c r="AO24" s="45"/>
      <c r="AP24" s="46"/>
      <c r="AQ24" s="47"/>
      <c r="AR24" s="45"/>
      <c r="AS24" s="73"/>
      <c r="AT24" s="194">
        <f>IF(AR26&gt;AS26,1,0)+IF(AU26&gt;AV26,1,0)+IF(AX26&gt;AY26,1,0)</f>
        <v>0</v>
      </c>
      <c r="AU24" s="195"/>
      <c r="AV24" s="194">
        <f>IF(AR26&lt;AS26,1,0)+IF(AU26&lt;AV26,1,0)+IF(AX26&lt;AY26,1,0)</f>
        <v>2</v>
      </c>
      <c r="AW24" s="194"/>
      <c r="AX24" s="73"/>
      <c r="AY24" s="45"/>
      <c r="AZ24" s="75"/>
      <c r="BA24" s="70"/>
      <c r="BB24" s="71"/>
      <c r="BC24" s="76">
        <f>F24+P24+AJ24+AT24</f>
        <v>4</v>
      </c>
      <c r="BD24" s="71">
        <f>H24+R24+AL24+AV24</f>
        <v>4</v>
      </c>
      <c r="BE24" s="45"/>
      <c r="BF24" s="46"/>
      <c r="BG24" s="106"/>
    </row>
    <row r="25" spans="1:59" ht="16.5" customHeight="1">
      <c r="A25" s="109">
        <v>3</v>
      </c>
      <c r="B25" s="51" t="str">
        <f>X10</f>
        <v>Hándlová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95"/>
      <c r="N25" s="77"/>
      <c r="O25" s="77"/>
      <c r="P25" s="77"/>
      <c r="Q25" s="77"/>
      <c r="R25" s="77"/>
      <c r="S25" s="77"/>
      <c r="T25" s="77"/>
      <c r="U25" s="77"/>
      <c r="V25" s="78"/>
      <c r="W25" s="184"/>
      <c r="X25" s="176"/>
      <c r="Y25" s="176"/>
      <c r="Z25" s="176"/>
      <c r="AA25" s="176"/>
      <c r="AB25" s="176"/>
      <c r="AC25" s="176"/>
      <c r="AD25" s="176"/>
      <c r="AE25" s="176"/>
      <c r="AF25" s="177"/>
      <c r="AG25" s="47"/>
      <c r="AH25" s="45"/>
      <c r="AI25" s="77"/>
      <c r="AJ25" s="77"/>
      <c r="AK25" s="77"/>
      <c r="AL25" s="77"/>
      <c r="AM25" s="77"/>
      <c r="AN25" s="77"/>
      <c r="AO25" s="45"/>
      <c r="AP25" s="46"/>
      <c r="AQ25" s="47"/>
      <c r="AR25" s="45"/>
      <c r="AS25" s="77"/>
      <c r="AT25" s="77"/>
      <c r="AU25" s="77"/>
      <c r="AV25" s="77"/>
      <c r="AW25" s="77"/>
      <c r="AX25" s="77"/>
      <c r="AY25" s="45"/>
      <c r="AZ25" s="75"/>
      <c r="BA25" s="70"/>
      <c r="BB25" s="71"/>
      <c r="BC25" s="72"/>
      <c r="BD25" s="71"/>
      <c r="BE25" s="46">
        <f>IF(P24&gt;R24,1)+IF(F24&gt;H24,1)+IF(AJ24&gt;AL24,1)+IF(AT24&gt;AV24,1)</f>
        <v>2</v>
      </c>
      <c r="BF25" s="46">
        <f>IF(P24&lt;R24,1)+IF(F24&lt;H24,1)+IF(AJ24&lt;AL24,1)+IF(AT24&lt;AV24,1)</f>
        <v>2</v>
      </c>
      <c r="BG25" s="106">
        <v>3</v>
      </c>
    </row>
    <row r="26" spans="2:59" ht="16.5" customHeight="1">
      <c r="B26" s="51"/>
      <c r="C26" s="148"/>
      <c r="D26" s="79">
        <f>Y16</f>
        <v>17</v>
      </c>
      <c r="E26" s="149">
        <f>X16</f>
        <v>21</v>
      </c>
      <c r="F26" s="79"/>
      <c r="G26" s="148">
        <f>AB16</f>
        <v>9</v>
      </c>
      <c r="H26" s="81">
        <f>AA16</f>
        <v>21</v>
      </c>
      <c r="I26" s="148"/>
      <c r="J26" s="80">
        <f>AE16</f>
        <v>0</v>
      </c>
      <c r="K26" s="148">
        <f>AD16</f>
        <v>0</v>
      </c>
      <c r="L26" s="79"/>
      <c r="M26" s="149"/>
      <c r="N26" s="79">
        <f>Y21</f>
        <v>21</v>
      </c>
      <c r="O26" s="149">
        <f>X21</f>
        <v>19</v>
      </c>
      <c r="P26" s="79"/>
      <c r="Q26" s="148">
        <f>AB21</f>
        <v>21</v>
      </c>
      <c r="R26" s="81">
        <f>AA21</f>
        <v>8</v>
      </c>
      <c r="S26" s="148"/>
      <c r="T26" s="80">
        <f>AE21</f>
        <v>0</v>
      </c>
      <c r="U26" s="148">
        <f>AD21</f>
        <v>0</v>
      </c>
      <c r="V26" s="79"/>
      <c r="W26" s="184"/>
      <c r="X26" s="176"/>
      <c r="Y26" s="176"/>
      <c r="Z26" s="176"/>
      <c r="AA26" s="176"/>
      <c r="AB26" s="176"/>
      <c r="AC26" s="176"/>
      <c r="AD26" s="176"/>
      <c r="AE26" s="176"/>
      <c r="AF26" s="177"/>
      <c r="AG26" s="149"/>
      <c r="AH26" s="79">
        <v>21</v>
      </c>
      <c r="AI26" s="149">
        <v>9</v>
      </c>
      <c r="AJ26" s="79"/>
      <c r="AK26" s="148">
        <v>21</v>
      </c>
      <c r="AL26" s="81">
        <v>9</v>
      </c>
      <c r="AM26" s="148"/>
      <c r="AN26" s="80"/>
      <c r="AO26" s="148"/>
      <c r="AP26" s="80"/>
      <c r="AQ26" s="149"/>
      <c r="AR26" s="79">
        <v>16</v>
      </c>
      <c r="AS26" s="149">
        <v>21</v>
      </c>
      <c r="AT26" s="79"/>
      <c r="AU26" s="148">
        <v>15</v>
      </c>
      <c r="AV26" s="81">
        <v>21</v>
      </c>
      <c r="AW26" s="148"/>
      <c r="AX26" s="80"/>
      <c r="AY26" s="148"/>
      <c r="AZ26" s="82"/>
      <c r="BA26" s="70">
        <f>D26+G26+N26+Q26+T26+AH26+AK26+AN26+AR26+AU26+AX26</f>
        <v>141</v>
      </c>
      <c r="BB26" s="76">
        <f>E26+H26+K26+O26+R26+U26+AI26+AL26+AO26+AS26+AV26+AY26</f>
        <v>129</v>
      </c>
      <c r="BC26" s="72"/>
      <c r="BD26" s="71"/>
      <c r="BE26" s="45"/>
      <c r="BF26" s="46"/>
      <c r="BG26" s="106"/>
    </row>
    <row r="27" spans="2:59" ht="16.5" customHeight="1">
      <c r="B27" s="55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96"/>
      <c r="N27" s="83"/>
      <c r="O27" s="83"/>
      <c r="P27" s="83"/>
      <c r="Q27" s="83"/>
      <c r="R27" s="83"/>
      <c r="S27" s="83"/>
      <c r="T27" s="83"/>
      <c r="U27" s="83"/>
      <c r="V27" s="84"/>
      <c r="W27" s="185"/>
      <c r="X27" s="179"/>
      <c r="Y27" s="179"/>
      <c r="Z27" s="179"/>
      <c r="AA27" s="179"/>
      <c r="AB27" s="179"/>
      <c r="AC27" s="179"/>
      <c r="AD27" s="179"/>
      <c r="AE27" s="179"/>
      <c r="AF27" s="180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5"/>
      <c r="AR27" s="86"/>
      <c r="AS27" s="86"/>
      <c r="AT27" s="86"/>
      <c r="AU27" s="86"/>
      <c r="AV27" s="86"/>
      <c r="AW27" s="86"/>
      <c r="AX27" s="86"/>
      <c r="AY27" s="86"/>
      <c r="AZ27" s="88"/>
      <c r="BA27" s="89"/>
      <c r="BB27" s="90"/>
      <c r="BC27" s="91"/>
      <c r="BD27" s="90"/>
      <c r="BE27" s="92"/>
      <c r="BF27" s="93"/>
      <c r="BG27" s="153">
        <f>BA26-BB26</f>
        <v>12</v>
      </c>
    </row>
    <row r="28" spans="2:59" ht="16.5" customHeight="1">
      <c r="B28" s="51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94"/>
      <c r="N28" s="64"/>
      <c r="O28" s="64"/>
      <c r="P28" s="64"/>
      <c r="Q28" s="64"/>
      <c r="R28" s="64"/>
      <c r="S28" s="64"/>
      <c r="T28" s="64"/>
      <c r="U28" s="64"/>
      <c r="V28" s="65"/>
      <c r="W28" s="94"/>
      <c r="X28" s="64"/>
      <c r="Y28" s="64"/>
      <c r="Z28" s="64"/>
      <c r="AA28" s="64"/>
      <c r="AB28" s="64"/>
      <c r="AC28" s="64"/>
      <c r="AD28" s="64"/>
      <c r="AE28" s="64"/>
      <c r="AF28" s="65"/>
      <c r="AG28" s="181"/>
      <c r="AH28" s="186"/>
      <c r="AI28" s="186"/>
      <c r="AJ28" s="186"/>
      <c r="AK28" s="186"/>
      <c r="AL28" s="186"/>
      <c r="AM28" s="186"/>
      <c r="AN28" s="186"/>
      <c r="AO28" s="186"/>
      <c r="AP28" s="187"/>
      <c r="AQ28" s="66"/>
      <c r="AR28" s="67"/>
      <c r="AS28" s="67"/>
      <c r="AT28" s="67"/>
      <c r="AU28" s="67"/>
      <c r="AV28" s="67"/>
      <c r="AW28" s="67"/>
      <c r="AX28" s="67"/>
      <c r="AY28" s="67"/>
      <c r="AZ28" s="69"/>
      <c r="BA28" s="70"/>
      <c r="BB28" s="71"/>
      <c r="BC28" s="72"/>
      <c r="BD28" s="71"/>
      <c r="BE28" s="45"/>
      <c r="BF28" s="46"/>
      <c r="BG28" s="107"/>
    </row>
    <row r="29" spans="2:59" ht="16.5" customHeight="1">
      <c r="B29" s="51"/>
      <c r="C29" s="77"/>
      <c r="D29" s="77"/>
      <c r="E29" s="73"/>
      <c r="F29" s="194">
        <f>IF(D31&gt;E31,1,0)+IF(G31&gt;H31,1,0)+IF(J31&gt;K31,1,0)</f>
        <v>0</v>
      </c>
      <c r="G29" s="195"/>
      <c r="H29" s="194">
        <f>IF(D31&lt;E31,1,0)+IF(G31&lt;H31,1,0)+IF(J31&lt;K31,1,0)</f>
        <v>2</v>
      </c>
      <c r="I29" s="194"/>
      <c r="J29" s="73"/>
      <c r="K29" s="77"/>
      <c r="L29" s="78"/>
      <c r="M29" s="95"/>
      <c r="N29" s="77"/>
      <c r="O29" s="73"/>
      <c r="P29" s="194">
        <f>IF(N31&gt;O31,1,0)+IF(Q31&gt;R31,1,0)+IF(T31&gt;U31,1,0)</f>
        <v>0</v>
      </c>
      <c r="Q29" s="195"/>
      <c r="R29" s="194">
        <f>IF(N31&lt;O31,1,0)+IF(Q31&lt;R31,1,0)+IF(T31&lt;U31,1,0)</f>
        <v>2</v>
      </c>
      <c r="S29" s="194"/>
      <c r="T29" s="73"/>
      <c r="U29" s="77"/>
      <c r="V29" s="78"/>
      <c r="W29" s="95"/>
      <c r="X29" s="77"/>
      <c r="Y29" s="73"/>
      <c r="Z29" s="194">
        <f>IF(X31&gt;Y31,1,0)+IF(AA31&gt;AB31,1,0)+IF(AD31&gt;AE31,1,0)</f>
        <v>0</v>
      </c>
      <c r="AA29" s="195"/>
      <c r="AB29" s="194">
        <f>IF(X31&lt;Y31,1,0)+IF(AA31&lt;AB31,1,0)+IF(AD31&lt;AE31,1,0)</f>
        <v>2</v>
      </c>
      <c r="AC29" s="194"/>
      <c r="AD29" s="73"/>
      <c r="AE29" s="77"/>
      <c r="AF29" s="78"/>
      <c r="AG29" s="188"/>
      <c r="AH29" s="189"/>
      <c r="AI29" s="189"/>
      <c r="AJ29" s="189"/>
      <c r="AK29" s="189"/>
      <c r="AL29" s="189"/>
      <c r="AM29" s="189"/>
      <c r="AN29" s="189"/>
      <c r="AO29" s="189"/>
      <c r="AP29" s="190"/>
      <c r="AQ29" s="47"/>
      <c r="AR29" s="45"/>
      <c r="AS29" s="73"/>
      <c r="AT29" s="194">
        <f>IF(AR31&gt;AS31,1,0)+IF(AU31&gt;AV31,1,0)+IF(AX31&gt;AY31,1,0)</f>
        <v>0</v>
      </c>
      <c r="AU29" s="195"/>
      <c r="AV29" s="194">
        <f>IF(AR31&lt;AS31,1,0)+IF(AU31&lt;AV31,1,0)+IF(AX31&lt;AY31,1,0)</f>
        <v>2</v>
      </c>
      <c r="AW29" s="194"/>
      <c r="AX29" s="73"/>
      <c r="AY29" s="45"/>
      <c r="AZ29" s="75"/>
      <c r="BA29" s="70"/>
      <c r="BB29" s="71"/>
      <c r="BC29" s="76">
        <f>F29+P29+Z29+AT29</f>
        <v>0</v>
      </c>
      <c r="BD29" s="71">
        <f>H29+AB29+R29+AV29</f>
        <v>8</v>
      </c>
      <c r="BE29" s="45"/>
      <c r="BF29" s="46"/>
      <c r="BG29" s="106"/>
    </row>
    <row r="30" spans="1:59" ht="16.5" customHeight="1">
      <c r="A30" s="109">
        <v>4</v>
      </c>
      <c r="B30" s="51" t="str">
        <f>AH10</f>
        <v>Tůmová</v>
      </c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95"/>
      <c r="N30" s="77"/>
      <c r="O30" s="77"/>
      <c r="P30" s="77"/>
      <c r="Q30" s="77"/>
      <c r="R30" s="77"/>
      <c r="S30" s="77"/>
      <c r="T30" s="77"/>
      <c r="U30" s="77"/>
      <c r="V30" s="78"/>
      <c r="W30" s="95"/>
      <c r="X30" s="77"/>
      <c r="Y30" s="77"/>
      <c r="Z30" s="77"/>
      <c r="AA30" s="77"/>
      <c r="AB30" s="77"/>
      <c r="AC30" s="77"/>
      <c r="AD30" s="77"/>
      <c r="AE30" s="77"/>
      <c r="AF30" s="78"/>
      <c r="AG30" s="188"/>
      <c r="AH30" s="189"/>
      <c r="AI30" s="189"/>
      <c r="AJ30" s="189"/>
      <c r="AK30" s="189"/>
      <c r="AL30" s="189"/>
      <c r="AM30" s="189"/>
      <c r="AN30" s="189"/>
      <c r="AO30" s="189"/>
      <c r="AP30" s="190"/>
      <c r="AQ30" s="47"/>
      <c r="AR30" s="45"/>
      <c r="AS30" s="77"/>
      <c r="AT30" s="77"/>
      <c r="AU30" s="77"/>
      <c r="AV30" s="77"/>
      <c r="AW30" s="77"/>
      <c r="AX30" s="77"/>
      <c r="AY30" s="45"/>
      <c r="AZ30" s="75"/>
      <c r="BA30" s="70"/>
      <c r="BB30" s="71"/>
      <c r="BC30" s="72"/>
      <c r="BD30" s="71"/>
      <c r="BE30" s="46">
        <f>IF(P29&gt;R29,1)+IF(Z29&gt;AB29,1)+IF(F29&gt;H29,1)+IF(AT29&gt;AV29,1)</f>
        <v>0</v>
      </c>
      <c r="BF30" s="46">
        <f>IF(P29&lt;R29,1)+IF(Z29&lt;AB29,1)+IF(F29&lt;H29,1)+IF(AT29&lt;AV29,1)</f>
        <v>4</v>
      </c>
      <c r="BG30" s="106">
        <v>5</v>
      </c>
    </row>
    <row r="31" spans="2:59" ht="16.5" customHeight="1">
      <c r="B31" s="51"/>
      <c r="C31" s="148"/>
      <c r="D31" s="79">
        <f>AI16</f>
        <v>9</v>
      </c>
      <c r="E31" s="149">
        <f>AH16</f>
        <v>21</v>
      </c>
      <c r="F31" s="79"/>
      <c r="G31" s="148">
        <f>AL16</f>
        <v>3</v>
      </c>
      <c r="H31" s="81">
        <f>AK16</f>
        <v>21</v>
      </c>
      <c r="I31" s="148"/>
      <c r="J31" s="80">
        <f>AO16</f>
        <v>0</v>
      </c>
      <c r="K31" s="148">
        <f>AN16</f>
        <v>0</v>
      </c>
      <c r="L31" s="79"/>
      <c r="M31" s="149"/>
      <c r="N31" s="79">
        <f>AI21</f>
        <v>9</v>
      </c>
      <c r="O31" s="149">
        <f>AH21</f>
        <v>21</v>
      </c>
      <c r="P31" s="79"/>
      <c r="Q31" s="148">
        <f>AL21</f>
        <v>13</v>
      </c>
      <c r="R31" s="81">
        <f>AK21</f>
        <v>21</v>
      </c>
      <c r="S31" s="148"/>
      <c r="T31" s="80">
        <f>AO21</f>
        <v>0</v>
      </c>
      <c r="U31" s="148">
        <f>AN21</f>
        <v>0</v>
      </c>
      <c r="V31" s="79"/>
      <c r="W31" s="149"/>
      <c r="X31" s="79">
        <f>AI26</f>
        <v>9</v>
      </c>
      <c r="Y31" s="149">
        <f>AH26</f>
        <v>21</v>
      </c>
      <c r="Z31" s="79"/>
      <c r="AA31" s="148">
        <f>AL26</f>
        <v>9</v>
      </c>
      <c r="AB31" s="81">
        <f>AK26</f>
        <v>21</v>
      </c>
      <c r="AC31" s="148"/>
      <c r="AD31" s="80">
        <f>AO26</f>
        <v>0</v>
      </c>
      <c r="AE31" s="148">
        <f>AN26</f>
        <v>0</v>
      </c>
      <c r="AF31" s="80"/>
      <c r="AG31" s="188"/>
      <c r="AH31" s="189"/>
      <c r="AI31" s="189"/>
      <c r="AJ31" s="189"/>
      <c r="AK31" s="189"/>
      <c r="AL31" s="189"/>
      <c r="AM31" s="189"/>
      <c r="AN31" s="189"/>
      <c r="AO31" s="189"/>
      <c r="AP31" s="190"/>
      <c r="AQ31" s="149"/>
      <c r="AR31" s="79">
        <v>6</v>
      </c>
      <c r="AS31" s="149">
        <v>21</v>
      </c>
      <c r="AT31" s="79"/>
      <c r="AU31" s="148">
        <v>6</v>
      </c>
      <c r="AV31" s="81">
        <v>21</v>
      </c>
      <c r="AW31" s="148"/>
      <c r="AX31" s="80"/>
      <c r="AY31" s="148"/>
      <c r="AZ31" s="82"/>
      <c r="BA31" s="70">
        <f>D31+G31+J31+N31+Q31+T31+X31+AA31+AD31+AR31+AU31+AX31</f>
        <v>64</v>
      </c>
      <c r="BB31" s="76">
        <f>E31+H31+K31+O31+R31+U31+Y31+AB31+AE31+AS31+AV31+AY31</f>
        <v>168</v>
      </c>
      <c r="BC31" s="72"/>
      <c r="BD31" s="71"/>
      <c r="BE31" s="45"/>
      <c r="BF31" s="46"/>
      <c r="BG31" s="106"/>
    </row>
    <row r="32" spans="2:59" ht="16.5" customHeight="1">
      <c r="B32" s="55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96"/>
      <c r="N32" s="83"/>
      <c r="O32" s="83"/>
      <c r="P32" s="83"/>
      <c r="Q32" s="83"/>
      <c r="R32" s="83"/>
      <c r="S32" s="83"/>
      <c r="T32" s="83"/>
      <c r="U32" s="83"/>
      <c r="V32" s="84"/>
      <c r="W32" s="96"/>
      <c r="X32" s="83"/>
      <c r="Y32" s="83"/>
      <c r="Z32" s="83"/>
      <c r="AA32" s="83"/>
      <c r="AB32" s="83"/>
      <c r="AC32" s="83"/>
      <c r="AD32" s="83"/>
      <c r="AE32" s="83"/>
      <c r="AF32" s="84"/>
      <c r="AG32" s="191"/>
      <c r="AH32" s="192"/>
      <c r="AI32" s="192"/>
      <c r="AJ32" s="192"/>
      <c r="AK32" s="192"/>
      <c r="AL32" s="192"/>
      <c r="AM32" s="192"/>
      <c r="AN32" s="192"/>
      <c r="AO32" s="192"/>
      <c r="AP32" s="193"/>
      <c r="AQ32" s="85"/>
      <c r="AR32" s="86"/>
      <c r="AS32" s="86"/>
      <c r="AT32" s="86"/>
      <c r="AU32" s="86"/>
      <c r="AV32" s="86"/>
      <c r="AW32" s="86"/>
      <c r="AX32" s="86"/>
      <c r="AY32" s="86"/>
      <c r="AZ32" s="88"/>
      <c r="BA32" s="89"/>
      <c r="BB32" s="90"/>
      <c r="BC32" s="91"/>
      <c r="BD32" s="90"/>
      <c r="BE32" s="92"/>
      <c r="BF32" s="93"/>
      <c r="BG32" s="153">
        <f>BA31-BB31</f>
        <v>-104</v>
      </c>
    </row>
    <row r="33" spans="2:59" ht="16.5" customHeight="1">
      <c r="B33" s="51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94"/>
      <c r="N33" s="64"/>
      <c r="O33" s="64"/>
      <c r="P33" s="64"/>
      <c r="Q33" s="64"/>
      <c r="R33" s="64"/>
      <c r="S33" s="64"/>
      <c r="T33" s="64"/>
      <c r="U33" s="64"/>
      <c r="V33" s="65"/>
      <c r="W33" s="94"/>
      <c r="X33" s="64"/>
      <c r="Y33" s="64"/>
      <c r="Z33" s="64"/>
      <c r="AA33" s="64"/>
      <c r="AB33" s="64"/>
      <c r="AC33" s="64"/>
      <c r="AD33" s="64"/>
      <c r="AE33" s="64"/>
      <c r="AF33" s="65"/>
      <c r="AG33" s="94"/>
      <c r="AH33" s="64"/>
      <c r="AI33" s="64"/>
      <c r="AJ33" s="64"/>
      <c r="AK33" s="64"/>
      <c r="AL33" s="64"/>
      <c r="AM33" s="64"/>
      <c r="AN33" s="64"/>
      <c r="AO33" s="64"/>
      <c r="AP33" s="65"/>
      <c r="AQ33" s="181"/>
      <c r="AR33" s="182"/>
      <c r="AS33" s="182"/>
      <c r="AT33" s="182"/>
      <c r="AU33" s="182"/>
      <c r="AV33" s="182"/>
      <c r="AW33" s="182"/>
      <c r="AX33" s="182"/>
      <c r="AY33" s="182"/>
      <c r="AZ33" s="196"/>
      <c r="BA33" s="70"/>
      <c r="BB33" s="71"/>
      <c r="BC33" s="72"/>
      <c r="BD33" s="71"/>
      <c r="BE33" s="45"/>
      <c r="BF33" s="46"/>
      <c r="BG33" s="105"/>
    </row>
    <row r="34" spans="2:59" ht="16.5" customHeight="1">
      <c r="B34" s="51"/>
      <c r="C34" s="77"/>
      <c r="D34" s="77"/>
      <c r="E34" s="73"/>
      <c r="F34" s="194">
        <f>IF(D36&gt;E36,1,0)+IF(G36&gt;H36,1,0)+IF(J36&gt;K36,1,0)</f>
        <v>0</v>
      </c>
      <c r="G34" s="195"/>
      <c r="H34" s="194">
        <f>IF(D36&lt;E36,1,0)+IF(G36&lt;H36,1,0)+IF(J36&lt;K36,1,0)</f>
        <v>2</v>
      </c>
      <c r="I34" s="194"/>
      <c r="J34" s="73"/>
      <c r="K34" s="77"/>
      <c r="L34" s="78"/>
      <c r="M34" s="95"/>
      <c r="N34" s="77"/>
      <c r="O34" s="73"/>
      <c r="P34" s="194">
        <f>IF(N36&gt;O36,1,0)+IF(Q36&gt;R36,1,0)+IF(T36&gt;U36,1,0)</f>
        <v>2</v>
      </c>
      <c r="Q34" s="195"/>
      <c r="R34" s="194">
        <f>IF(N36&lt;O36,1,0)+IF(Q36&lt;R36,1,0)+IF(T36&lt;U36,1,0)</f>
        <v>0</v>
      </c>
      <c r="S34" s="194"/>
      <c r="T34" s="73"/>
      <c r="U34" s="77"/>
      <c r="V34" s="78"/>
      <c r="W34" s="95"/>
      <c r="X34" s="77"/>
      <c r="Y34" s="73"/>
      <c r="Z34" s="194">
        <f>IF(X36&gt;Y36,1,0)+IF(AA36&gt;AB36,1,0)+IF(AD36&gt;AE36,1,0)</f>
        <v>2</v>
      </c>
      <c r="AA34" s="195"/>
      <c r="AB34" s="194">
        <f>IF(X36&lt;Y36,1,0)+IF(AA36&lt;AB36,1,0)+IF(AD36&lt;AE36,1,0)</f>
        <v>0</v>
      </c>
      <c r="AC34" s="194"/>
      <c r="AD34" s="73"/>
      <c r="AE34" s="77"/>
      <c r="AF34" s="78"/>
      <c r="AG34" s="95"/>
      <c r="AH34" s="77"/>
      <c r="AI34" s="73"/>
      <c r="AJ34" s="194">
        <f>IF(AH36&gt;AI36,1,0)+IF(AK36&gt;AL36,1,0)+IF(AN36&gt;AO36,1,0)</f>
        <v>2</v>
      </c>
      <c r="AK34" s="195"/>
      <c r="AL34" s="194">
        <f>IF(AH36&lt;AI36,1,0)+IF(AK36&lt;AL36,1,0)+IF(AN36&lt;AO36,1,0)</f>
        <v>0</v>
      </c>
      <c r="AM34" s="194"/>
      <c r="AN34" s="73"/>
      <c r="AO34" s="77"/>
      <c r="AP34" s="78"/>
      <c r="AQ34" s="184"/>
      <c r="AR34" s="176"/>
      <c r="AS34" s="176"/>
      <c r="AT34" s="176"/>
      <c r="AU34" s="176"/>
      <c r="AV34" s="176"/>
      <c r="AW34" s="176"/>
      <c r="AX34" s="176"/>
      <c r="AY34" s="176"/>
      <c r="AZ34" s="197"/>
      <c r="BA34" s="70"/>
      <c r="BB34" s="71"/>
      <c r="BC34" s="76">
        <f>F34+P34+Z34+AJ34</f>
        <v>6</v>
      </c>
      <c r="BD34" s="71">
        <f>R34+AB34+AL34+H34</f>
        <v>2</v>
      </c>
      <c r="BE34" s="45"/>
      <c r="BF34" s="46"/>
      <c r="BG34" s="108"/>
    </row>
    <row r="35" spans="1:59" ht="16.5" customHeight="1">
      <c r="A35" s="109">
        <v>5</v>
      </c>
      <c r="B35" s="51" t="str">
        <f>AR10</f>
        <v>Otáhalová</v>
      </c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95"/>
      <c r="N35" s="77"/>
      <c r="O35" s="77"/>
      <c r="P35" s="77"/>
      <c r="Q35" s="77"/>
      <c r="R35" s="77"/>
      <c r="S35" s="77"/>
      <c r="T35" s="77"/>
      <c r="U35" s="77"/>
      <c r="V35" s="78"/>
      <c r="W35" s="95"/>
      <c r="X35" s="77"/>
      <c r="Y35" s="77"/>
      <c r="Z35" s="77"/>
      <c r="AA35" s="77"/>
      <c r="AB35" s="77"/>
      <c r="AC35" s="77"/>
      <c r="AD35" s="77"/>
      <c r="AE35" s="77"/>
      <c r="AF35" s="78"/>
      <c r="AG35" s="95"/>
      <c r="AH35" s="77"/>
      <c r="AI35" s="77"/>
      <c r="AJ35" s="77"/>
      <c r="AK35" s="77"/>
      <c r="AL35" s="77"/>
      <c r="AM35" s="77"/>
      <c r="AN35" s="77"/>
      <c r="AO35" s="77"/>
      <c r="AP35" s="78"/>
      <c r="AQ35" s="184"/>
      <c r="AR35" s="176"/>
      <c r="AS35" s="176"/>
      <c r="AT35" s="176"/>
      <c r="AU35" s="176"/>
      <c r="AV35" s="176"/>
      <c r="AW35" s="176"/>
      <c r="AX35" s="176"/>
      <c r="AY35" s="176"/>
      <c r="AZ35" s="197"/>
      <c r="BA35" s="70"/>
      <c r="BB35" s="71"/>
      <c r="BC35" s="72"/>
      <c r="BD35" s="71"/>
      <c r="BE35" s="46">
        <f>IF(P34&gt;R34,1)+IF(Z34&gt;AB34,1)+IF(AJ34&gt;AL34,1)+IF(F34&gt;H34,1)</f>
        <v>3</v>
      </c>
      <c r="BF35" s="46">
        <f>IF(P34&lt;R34,1)+IF(Z34&lt;AB34,1)+IF(AJ34&lt;AL34,1)+IF(F34&lt;H34,1)</f>
        <v>1</v>
      </c>
      <c r="BG35" s="108">
        <v>2</v>
      </c>
    </row>
    <row r="36" spans="2:59" ht="16.5" customHeight="1">
      <c r="B36" s="42"/>
      <c r="C36" s="148"/>
      <c r="D36" s="79">
        <f>AS16</f>
        <v>18</v>
      </c>
      <c r="E36" s="149">
        <f>AR16</f>
        <v>21</v>
      </c>
      <c r="F36" s="79"/>
      <c r="G36" s="148">
        <f>AV16</f>
        <v>0</v>
      </c>
      <c r="H36" s="81">
        <f>AU16</f>
        <v>17</v>
      </c>
      <c r="I36" s="148"/>
      <c r="J36" s="80">
        <f>AY16</f>
        <v>0</v>
      </c>
      <c r="K36" s="148">
        <f>AX16</f>
        <v>0</v>
      </c>
      <c r="L36" s="79"/>
      <c r="M36" s="149"/>
      <c r="N36" s="79">
        <f>AS21</f>
        <v>21</v>
      </c>
      <c r="O36" s="149">
        <f>AR21</f>
        <v>6</v>
      </c>
      <c r="P36" s="79"/>
      <c r="Q36" s="148">
        <f>AV21</f>
        <v>21</v>
      </c>
      <c r="R36" s="81">
        <f>AU21</f>
        <v>7</v>
      </c>
      <c r="S36" s="148"/>
      <c r="T36" s="80">
        <f>AY21</f>
        <v>0</v>
      </c>
      <c r="U36" s="148">
        <f>AX21</f>
        <v>0</v>
      </c>
      <c r="V36" s="79"/>
      <c r="W36" s="149"/>
      <c r="X36" s="79">
        <f>AS26</f>
        <v>21</v>
      </c>
      <c r="Y36" s="149">
        <f>AR26</f>
        <v>16</v>
      </c>
      <c r="Z36" s="79"/>
      <c r="AA36" s="148">
        <f>AV26</f>
        <v>21</v>
      </c>
      <c r="AB36" s="81">
        <f>AU26</f>
        <v>15</v>
      </c>
      <c r="AC36" s="148"/>
      <c r="AD36" s="80">
        <f>AY26</f>
        <v>0</v>
      </c>
      <c r="AE36" s="148">
        <f>AX26</f>
        <v>0</v>
      </c>
      <c r="AF36" s="79"/>
      <c r="AG36" s="149"/>
      <c r="AH36" s="79">
        <f>AS31</f>
        <v>21</v>
      </c>
      <c r="AI36" s="149">
        <f>AR31</f>
        <v>6</v>
      </c>
      <c r="AJ36" s="79"/>
      <c r="AK36" s="148">
        <f>AV31</f>
        <v>21</v>
      </c>
      <c r="AL36" s="81">
        <f>AU31</f>
        <v>6</v>
      </c>
      <c r="AM36" s="148"/>
      <c r="AN36" s="80">
        <f>AY31</f>
        <v>0</v>
      </c>
      <c r="AO36" s="148">
        <f>AX31</f>
        <v>0</v>
      </c>
      <c r="AP36" s="79"/>
      <c r="AQ36" s="184"/>
      <c r="AR36" s="176"/>
      <c r="AS36" s="176"/>
      <c r="AT36" s="176"/>
      <c r="AU36" s="176"/>
      <c r="AV36" s="176"/>
      <c r="AW36" s="176"/>
      <c r="AX36" s="176"/>
      <c r="AY36" s="176"/>
      <c r="AZ36" s="197"/>
      <c r="BA36" s="70">
        <f>D36+G36+J36+N36+Q36+T36+X36+AA36+AD36+AH36+AK36+AN36</f>
        <v>144</v>
      </c>
      <c r="BB36" s="76">
        <f>E36+H36+K36+O36+R36+U36+Y36+AB36+AE36+AI36+AL36+AO36</f>
        <v>94</v>
      </c>
      <c r="BC36" s="72"/>
      <c r="BD36" s="71"/>
      <c r="BE36" s="45"/>
      <c r="BF36" s="46"/>
      <c r="BG36" s="108"/>
    </row>
    <row r="37" spans="2:59" ht="16.5" customHeight="1" thickBot="1">
      <c r="B37" s="60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9"/>
      <c r="N37" s="97"/>
      <c r="O37" s="97"/>
      <c r="P37" s="97"/>
      <c r="Q37" s="97"/>
      <c r="R37" s="97"/>
      <c r="S37" s="97"/>
      <c r="T37" s="97"/>
      <c r="U37" s="97"/>
      <c r="V37" s="98"/>
      <c r="W37" s="99"/>
      <c r="X37" s="97"/>
      <c r="Y37" s="97"/>
      <c r="Z37" s="97"/>
      <c r="AA37" s="97"/>
      <c r="AB37" s="97"/>
      <c r="AC37" s="97"/>
      <c r="AD37" s="97"/>
      <c r="AE37" s="97"/>
      <c r="AF37" s="98"/>
      <c r="AG37" s="99"/>
      <c r="AH37" s="97"/>
      <c r="AI37" s="97"/>
      <c r="AJ37" s="97"/>
      <c r="AK37" s="97"/>
      <c r="AL37" s="97"/>
      <c r="AM37" s="97"/>
      <c r="AN37" s="97"/>
      <c r="AO37" s="97"/>
      <c r="AP37" s="98"/>
      <c r="AQ37" s="198"/>
      <c r="AR37" s="199"/>
      <c r="AS37" s="199"/>
      <c r="AT37" s="199"/>
      <c r="AU37" s="199"/>
      <c r="AV37" s="199"/>
      <c r="AW37" s="199"/>
      <c r="AX37" s="199"/>
      <c r="AY37" s="199"/>
      <c r="AZ37" s="200"/>
      <c r="BA37" s="100"/>
      <c r="BB37" s="101"/>
      <c r="BC37" s="102"/>
      <c r="BD37" s="101"/>
      <c r="BE37" s="103"/>
      <c r="BF37" s="104"/>
      <c r="BG37" s="153">
        <f>BA36-BB36</f>
        <v>50</v>
      </c>
    </row>
    <row r="38" spans="3:12" ht="16.5" customHeight="1"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sheetProtection/>
  <mergeCells count="55">
    <mergeCell ref="AR10:AY10"/>
    <mergeCell ref="D10:K10"/>
    <mergeCell ref="N10:U10"/>
    <mergeCell ref="X10:AE10"/>
    <mergeCell ref="AH10:AO10"/>
    <mergeCell ref="C13:L17"/>
    <mergeCell ref="M18:V22"/>
    <mergeCell ref="W23:AF27"/>
    <mergeCell ref="AG28:AP32"/>
    <mergeCell ref="AJ14:AK14"/>
    <mergeCell ref="AL14:AM14"/>
    <mergeCell ref="F24:G24"/>
    <mergeCell ref="H24:I24"/>
    <mergeCell ref="P24:Q24"/>
    <mergeCell ref="R24:S24"/>
    <mergeCell ref="AQ33:AZ37"/>
    <mergeCell ref="B9:B12"/>
    <mergeCell ref="C2:AB2"/>
    <mergeCell ref="C3:AB3"/>
    <mergeCell ref="C4:AB4"/>
    <mergeCell ref="C6:AB6"/>
    <mergeCell ref="P14:Q14"/>
    <mergeCell ref="R14:S14"/>
    <mergeCell ref="Z14:AA14"/>
    <mergeCell ref="AB14:AC14"/>
    <mergeCell ref="F19:G19"/>
    <mergeCell ref="H19:I19"/>
    <mergeCell ref="Z19:AA19"/>
    <mergeCell ref="AB19:AC19"/>
    <mergeCell ref="AJ19:AK19"/>
    <mergeCell ref="AL19:AM19"/>
    <mergeCell ref="AJ24:AK24"/>
    <mergeCell ref="AL24:AM24"/>
    <mergeCell ref="AT24:AU24"/>
    <mergeCell ref="AV24:AW24"/>
    <mergeCell ref="AT14:AU14"/>
    <mergeCell ref="AV14:AW14"/>
    <mergeCell ref="AT19:AU19"/>
    <mergeCell ref="AV19:AW19"/>
    <mergeCell ref="P29:Q29"/>
    <mergeCell ref="F29:G29"/>
    <mergeCell ref="H29:I29"/>
    <mergeCell ref="R29:S29"/>
    <mergeCell ref="AT29:AU29"/>
    <mergeCell ref="AV29:AW29"/>
    <mergeCell ref="AB29:AC29"/>
    <mergeCell ref="Z29:AA29"/>
    <mergeCell ref="Z34:AA34"/>
    <mergeCell ref="AB34:AC34"/>
    <mergeCell ref="AJ34:AK34"/>
    <mergeCell ref="AL34:AM34"/>
    <mergeCell ref="F34:G34"/>
    <mergeCell ref="H34:I34"/>
    <mergeCell ref="P34:Q34"/>
    <mergeCell ref="R34:S34"/>
  </mergeCells>
  <printOptions/>
  <pageMargins left="0.787401575" right="0.787401575" top="0.51" bottom="0.5" header="0.4921259845" footer="0.4921259845"/>
  <pageSetup horizontalDpi="600" verticalDpi="600" orientation="landscape" paperSize="9" scale="68" r:id="rId1"/>
  <colBreaks count="1" manualBreakCount="1">
    <brk id="6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M18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2.7109375" style="0" customWidth="1"/>
    <col min="2" max="2" width="8.00390625" style="0" customWidth="1"/>
    <col min="3" max="33" width="2.57421875" style="0" customWidth="1"/>
    <col min="34" max="37" width="4.57421875" style="0" customWidth="1"/>
  </cols>
  <sheetData>
    <row r="3" ht="27.75">
      <c r="B3" s="165" t="s">
        <v>50</v>
      </c>
    </row>
    <row r="4" ht="13.5" thickBot="1"/>
    <row r="5" spans="1:39" ht="15" customHeight="1">
      <c r="A5" s="109"/>
      <c r="B5" s="114" t="s">
        <v>21</v>
      </c>
      <c r="C5" s="144" t="s">
        <v>48</v>
      </c>
      <c r="D5" s="115"/>
      <c r="E5" s="116"/>
      <c r="F5" s="115"/>
      <c r="G5" s="116"/>
      <c r="H5" s="115"/>
      <c r="I5" s="116"/>
      <c r="J5" s="116"/>
      <c r="K5" s="116"/>
      <c r="L5" s="117"/>
      <c r="M5" s="118"/>
      <c r="N5" s="119"/>
      <c r="O5" s="1"/>
      <c r="P5" s="120" t="s">
        <v>22</v>
      </c>
      <c r="Q5" s="121"/>
      <c r="R5" s="121"/>
      <c r="S5" s="121"/>
      <c r="T5" s="168">
        <v>2</v>
      </c>
      <c r="U5" s="123"/>
      <c r="V5" s="1"/>
      <c r="Y5" s="120" t="s">
        <v>23</v>
      </c>
      <c r="Z5" s="121"/>
      <c r="AA5" s="122"/>
      <c r="AB5" s="124"/>
      <c r="AC5" s="123"/>
      <c r="AH5" s="3"/>
      <c r="AI5" s="3"/>
      <c r="AJ5" s="3"/>
      <c r="AK5" s="3"/>
      <c r="AL5" s="3"/>
      <c r="AM5" s="3"/>
    </row>
    <row r="6" spans="1:39" ht="15" customHeight="1">
      <c r="A6" s="109"/>
      <c r="B6" s="125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1"/>
      <c r="P6" s="1"/>
      <c r="Q6" s="1"/>
      <c r="R6" s="1"/>
      <c r="T6" s="129"/>
      <c r="U6" s="130"/>
      <c r="V6" s="1"/>
      <c r="AA6" s="131"/>
      <c r="AB6" s="1"/>
      <c r="AC6" s="132"/>
      <c r="AH6" s="3"/>
      <c r="AI6" s="3"/>
      <c r="AJ6" s="3"/>
      <c r="AK6" s="3"/>
      <c r="AL6" s="3"/>
      <c r="AM6" s="3"/>
    </row>
    <row r="7" spans="1:39" ht="15" customHeight="1" thickBot="1">
      <c r="A7" s="109"/>
      <c r="B7" s="133" t="s">
        <v>24</v>
      </c>
      <c r="C7" s="145" t="s">
        <v>49</v>
      </c>
      <c r="D7" s="1"/>
      <c r="E7" s="1"/>
      <c r="F7" s="1"/>
      <c r="G7" s="1"/>
      <c r="H7" s="1"/>
      <c r="I7" s="1"/>
      <c r="J7" s="1"/>
      <c r="K7" s="1"/>
      <c r="L7" s="1"/>
      <c r="M7" s="1"/>
      <c r="N7" s="134"/>
      <c r="O7" s="1"/>
      <c r="P7" s="1"/>
      <c r="Q7" s="1"/>
      <c r="R7" s="1"/>
      <c r="T7" s="131"/>
      <c r="U7" s="132"/>
      <c r="V7" s="1"/>
      <c r="AA7" s="135"/>
      <c r="AB7" s="136"/>
      <c r="AC7" s="137"/>
      <c r="AH7" s="3"/>
      <c r="AI7" s="3"/>
      <c r="AJ7" s="3"/>
      <c r="AK7" s="3"/>
      <c r="AL7" s="3"/>
      <c r="AM7" s="3"/>
    </row>
    <row r="8" spans="1:39" ht="15" customHeight="1" thickBot="1">
      <c r="A8" s="109"/>
      <c r="B8" s="125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"/>
      <c r="P8" s="1"/>
      <c r="Q8" s="1"/>
      <c r="R8" s="1"/>
      <c r="T8" s="169">
        <v>0</v>
      </c>
      <c r="U8" s="137"/>
      <c r="V8" s="1"/>
      <c r="AH8" s="3"/>
      <c r="AI8" s="3"/>
      <c r="AJ8" s="3"/>
      <c r="AK8" s="3"/>
      <c r="AL8" s="3"/>
      <c r="AM8" s="3"/>
    </row>
    <row r="9" spans="1:39" ht="18" thickBot="1">
      <c r="A9" s="109"/>
      <c r="AH9" s="3"/>
      <c r="AI9" s="3"/>
      <c r="AJ9" s="3"/>
      <c r="AK9" s="3"/>
      <c r="AL9" s="3"/>
      <c r="AM9" s="3"/>
    </row>
    <row r="10" spans="1:39" ht="18" thickBot="1">
      <c r="A10" s="109"/>
      <c r="B10" s="138" t="s">
        <v>25</v>
      </c>
      <c r="C10" s="139" t="s">
        <v>26</v>
      </c>
      <c r="D10" s="166">
        <v>1</v>
      </c>
      <c r="E10" s="166">
        <v>2</v>
      </c>
      <c r="F10" s="166">
        <v>3</v>
      </c>
      <c r="G10" s="166">
        <v>4</v>
      </c>
      <c r="H10" s="166">
        <v>5</v>
      </c>
      <c r="I10" s="166">
        <v>6</v>
      </c>
      <c r="J10" s="166">
        <v>7</v>
      </c>
      <c r="K10" s="166">
        <v>8</v>
      </c>
      <c r="L10" s="166">
        <v>9</v>
      </c>
      <c r="M10" s="166">
        <v>10</v>
      </c>
      <c r="N10" s="166">
        <v>11</v>
      </c>
      <c r="O10" s="166">
        <v>12</v>
      </c>
      <c r="P10" s="166">
        <v>13</v>
      </c>
      <c r="Q10" s="166">
        <v>14</v>
      </c>
      <c r="R10" s="166">
        <v>15</v>
      </c>
      <c r="S10" s="166">
        <v>16</v>
      </c>
      <c r="T10" s="166">
        <v>17</v>
      </c>
      <c r="U10" s="166">
        <v>18</v>
      </c>
      <c r="V10" s="166">
        <v>19</v>
      </c>
      <c r="W10" s="166">
        <v>20</v>
      </c>
      <c r="X10" s="167">
        <v>21</v>
      </c>
      <c r="Y10" s="140">
        <v>22</v>
      </c>
      <c r="Z10" s="140">
        <v>23</v>
      </c>
      <c r="AA10" s="140">
        <v>24</v>
      </c>
      <c r="AB10" s="140">
        <v>25</v>
      </c>
      <c r="AC10" s="140">
        <v>26</v>
      </c>
      <c r="AD10" s="140">
        <v>27</v>
      </c>
      <c r="AE10" s="140">
        <v>28</v>
      </c>
      <c r="AF10" s="140">
        <v>29</v>
      </c>
      <c r="AG10" s="140">
        <v>30</v>
      </c>
      <c r="AH10" s="3"/>
      <c r="AI10" s="3"/>
      <c r="AJ10" s="210">
        <v>21</v>
      </c>
      <c r="AK10" s="211"/>
      <c r="AL10" s="3"/>
      <c r="AM10" s="3"/>
    </row>
    <row r="11" spans="1:39" ht="18" thickBot="1">
      <c r="A11" s="109"/>
      <c r="B11" s="125"/>
      <c r="C11" s="139" t="s">
        <v>27</v>
      </c>
      <c r="D11" s="166">
        <v>1</v>
      </c>
      <c r="E11" s="166">
        <v>2</v>
      </c>
      <c r="F11" s="166">
        <v>3</v>
      </c>
      <c r="G11" s="166">
        <v>4</v>
      </c>
      <c r="H11" s="166">
        <v>5</v>
      </c>
      <c r="I11" s="166">
        <v>6</v>
      </c>
      <c r="J11" s="166">
        <v>7</v>
      </c>
      <c r="K11" s="166">
        <v>8</v>
      </c>
      <c r="L11" s="166">
        <v>9</v>
      </c>
      <c r="M11" s="166">
        <v>10</v>
      </c>
      <c r="N11" s="166">
        <v>11</v>
      </c>
      <c r="O11" s="166">
        <v>12</v>
      </c>
      <c r="P11" s="166">
        <v>13</v>
      </c>
      <c r="Q11" s="166">
        <v>14</v>
      </c>
      <c r="R11" s="166">
        <v>15</v>
      </c>
      <c r="S11" s="166">
        <v>16</v>
      </c>
      <c r="T11" s="166">
        <v>17</v>
      </c>
      <c r="U11" s="166">
        <v>18</v>
      </c>
      <c r="V11" s="167">
        <v>19</v>
      </c>
      <c r="W11" s="140">
        <v>20</v>
      </c>
      <c r="X11" s="140">
        <v>21</v>
      </c>
      <c r="Y11" s="140">
        <v>22</v>
      </c>
      <c r="Z11" s="140">
        <v>23</v>
      </c>
      <c r="AA11" s="140">
        <v>24</v>
      </c>
      <c r="AB11" s="140">
        <v>25</v>
      </c>
      <c r="AC11" s="140">
        <v>26</v>
      </c>
      <c r="AD11" s="140">
        <v>27</v>
      </c>
      <c r="AE11" s="140">
        <v>28</v>
      </c>
      <c r="AF11" s="140">
        <v>29</v>
      </c>
      <c r="AG11" s="140">
        <v>30</v>
      </c>
      <c r="AH11" s="3"/>
      <c r="AI11" s="3"/>
      <c r="AJ11" s="210">
        <v>19</v>
      </c>
      <c r="AK11" s="211"/>
      <c r="AL11" s="3"/>
      <c r="AM11" s="3"/>
    </row>
    <row r="12" spans="1:39" ht="18" thickBot="1">
      <c r="A12" s="109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3"/>
      <c r="AI12" s="3"/>
      <c r="AJ12" s="170"/>
      <c r="AK12" s="170"/>
      <c r="AL12" s="3"/>
      <c r="AM12" s="3"/>
    </row>
    <row r="13" spans="1:39" ht="18" thickBot="1">
      <c r="A13" s="109"/>
      <c r="B13" s="138" t="s">
        <v>28</v>
      </c>
      <c r="C13" s="139" t="s">
        <v>26</v>
      </c>
      <c r="D13" s="166">
        <v>1</v>
      </c>
      <c r="E13" s="166">
        <v>2</v>
      </c>
      <c r="F13" s="166">
        <v>3</v>
      </c>
      <c r="G13" s="166">
        <v>4</v>
      </c>
      <c r="H13" s="166">
        <v>5</v>
      </c>
      <c r="I13" s="166">
        <v>6</v>
      </c>
      <c r="J13" s="166">
        <v>7</v>
      </c>
      <c r="K13" s="166">
        <v>8</v>
      </c>
      <c r="L13" s="166">
        <v>9</v>
      </c>
      <c r="M13" s="166">
        <v>10</v>
      </c>
      <c r="N13" s="166">
        <v>11</v>
      </c>
      <c r="O13" s="166">
        <v>12</v>
      </c>
      <c r="P13" s="166">
        <v>13</v>
      </c>
      <c r="Q13" s="166">
        <v>14</v>
      </c>
      <c r="R13" s="166">
        <v>15</v>
      </c>
      <c r="S13" s="166">
        <v>16</v>
      </c>
      <c r="T13" s="166">
        <v>17</v>
      </c>
      <c r="U13" s="166">
        <v>18</v>
      </c>
      <c r="V13" s="166">
        <v>19</v>
      </c>
      <c r="W13" s="166">
        <v>20</v>
      </c>
      <c r="X13" s="167">
        <v>21</v>
      </c>
      <c r="Y13" s="140">
        <v>22</v>
      </c>
      <c r="Z13" s="140">
        <v>23</v>
      </c>
      <c r="AA13" s="140">
        <v>24</v>
      </c>
      <c r="AB13" s="140">
        <v>25</v>
      </c>
      <c r="AC13" s="140">
        <v>26</v>
      </c>
      <c r="AD13" s="140">
        <v>27</v>
      </c>
      <c r="AE13" s="140">
        <v>28</v>
      </c>
      <c r="AF13" s="140">
        <v>29</v>
      </c>
      <c r="AG13" s="140">
        <v>30</v>
      </c>
      <c r="AH13" s="3"/>
      <c r="AI13" s="3"/>
      <c r="AJ13" s="210">
        <v>21</v>
      </c>
      <c r="AK13" s="211"/>
      <c r="AL13" s="3"/>
      <c r="AM13" s="3"/>
    </row>
    <row r="14" spans="1:39" ht="18" thickBot="1">
      <c r="A14" s="109"/>
      <c r="B14" s="125"/>
      <c r="C14" s="139" t="s">
        <v>27</v>
      </c>
      <c r="D14" s="166">
        <v>1</v>
      </c>
      <c r="E14" s="166">
        <v>2</v>
      </c>
      <c r="F14" s="166">
        <v>3</v>
      </c>
      <c r="G14" s="166">
        <v>4</v>
      </c>
      <c r="H14" s="166">
        <v>5</v>
      </c>
      <c r="I14" s="166">
        <v>6</v>
      </c>
      <c r="J14" s="166">
        <v>7</v>
      </c>
      <c r="K14" s="166">
        <v>8</v>
      </c>
      <c r="L14" s="166">
        <v>9</v>
      </c>
      <c r="M14" s="166">
        <v>10</v>
      </c>
      <c r="N14" s="166">
        <v>11</v>
      </c>
      <c r="O14" s="166">
        <v>12</v>
      </c>
      <c r="P14" s="166">
        <v>13</v>
      </c>
      <c r="Q14" s="166">
        <v>14</v>
      </c>
      <c r="R14" s="166">
        <v>15</v>
      </c>
      <c r="S14" s="166">
        <v>16</v>
      </c>
      <c r="T14" s="167">
        <v>17</v>
      </c>
      <c r="U14" s="140">
        <v>18</v>
      </c>
      <c r="V14" s="140">
        <v>19</v>
      </c>
      <c r="W14" s="140">
        <v>20</v>
      </c>
      <c r="X14" s="140">
        <v>21</v>
      </c>
      <c r="Y14" s="140">
        <v>22</v>
      </c>
      <c r="Z14" s="140">
        <v>23</v>
      </c>
      <c r="AA14" s="140">
        <v>24</v>
      </c>
      <c r="AB14" s="140">
        <v>25</v>
      </c>
      <c r="AC14" s="140">
        <v>26</v>
      </c>
      <c r="AD14" s="140">
        <v>27</v>
      </c>
      <c r="AE14" s="140">
        <v>28</v>
      </c>
      <c r="AF14" s="140">
        <v>29</v>
      </c>
      <c r="AG14" s="140">
        <v>30</v>
      </c>
      <c r="AH14" s="3"/>
      <c r="AI14" s="3"/>
      <c r="AJ14" s="210">
        <v>17</v>
      </c>
      <c r="AK14" s="211"/>
      <c r="AL14" s="3"/>
      <c r="AM14" s="3"/>
    </row>
    <row r="15" spans="1:39" ht="18" thickBot="1">
      <c r="A15" s="109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3"/>
      <c r="AI15" s="3"/>
      <c r="AJ15" s="3"/>
      <c r="AK15" s="3"/>
      <c r="AL15" s="3"/>
      <c r="AM15" s="3"/>
    </row>
    <row r="16" spans="1:39" ht="18" thickBot="1">
      <c r="A16" s="109"/>
      <c r="B16" s="138" t="s">
        <v>29</v>
      </c>
      <c r="C16" s="139" t="s">
        <v>26</v>
      </c>
      <c r="D16" s="140">
        <v>1</v>
      </c>
      <c r="E16" s="140">
        <v>2</v>
      </c>
      <c r="F16" s="140">
        <v>3</v>
      </c>
      <c r="G16" s="140">
        <v>4</v>
      </c>
      <c r="H16" s="140">
        <v>5</v>
      </c>
      <c r="I16" s="140">
        <v>6</v>
      </c>
      <c r="J16" s="140">
        <v>7</v>
      </c>
      <c r="K16" s="140">
        <v>8</v>
      </c>
      <c r="L16" s="140">
        <v>9</v>
      </c>
      <c r="M16" s="140">
        <v>10</v>
      </c>
      <c r="N16" s="140">
        <v>11</v>
      </c>
      <c r="O16" s="140">
        <v>12</v>
      </c>
      <c r="P16" s="140">
        <v>13</v>
      </c>
      <c r="Q16" s="140">
        <v>14</v>
      </c>
      <c r="R16" s="140">
        <v>15</v>
      </c>
      <c r="S16" s="140">
        <v>16</v>
      </c>
      <c r="T16" s="140">
        <v>17</v>
      </c>
      <c r="U16" s="140">
        <v>18</v>
      </c>
      <c r="V16" s="140">
        <v>19</v>
      </c>
      <c r="W16" s="140">
        <v>20</v>
      </c>
      <c r="X16" s="140">
        <v>21</v>
      </c>
      <c r="Y16" s="140">
        <v>22</v>
      </c>
      <c r="Z16" s="140">
        <v>23</v>
      </c>
      <c r="AA16" s="140">
        <v>24</v>
      </c>
      <c r="AB16" s="140">
        <v>25</v>
      </c>
      <c r="AC16" s="140">
        <v>26</v>
      </c>
      <c r="AD16" s="140">
        <v>27</v>
      </c>
      <c r="AE16" s="140">
        <v>28</v>
      </c>
      <c r="AF16" s="140">
        <v>29</v>
      </c>
      <c r="AG16" s="140">
        <v>30</v>
      </c>
      <c r="AH16" s="3"/>
      <c r="AI16" s="3"/>
      <c r="AJ16" s="146"/>
      <c r="AK16" s="142"/>
      <c r="AL16" s="3"/>
      <c r="AM16" s="3"/>
    </row>
    <row r="17" spans="1:39" ht="18" thickBot="1">
      <c r="A17" s="109"/>
      <c r="B17" s="125"/>
      <c r="C17" s="139" t="s">
        <v>27</v>
      </c>
      <c r="D17" s="140">
        <v>1</v>
      </c>
      <c r="E17" s="140">
        <v>2</v>
      </c>
      <c r="F17" s="140">
        <v>3</v>
      </c>
      <c r="G17" s="140">
        <v>4</v>
      </c>
      <c r="H17" s="140">
        <v>5</v>
      </c>
      <c r="I17" s="140">
        <v>6</v>
      </c>
      <c r="J17" s="140">
        <v>7</v>
      </c>
      <c r="K17" s="140">
        <v>8</v>
      </c>
      <c r="L17" s="140">
        <v>9</v>
      </c>
      <c r="M17" s="140">
        <v>10</v>
      </c>
      <c r="N17" s="140">
        <v>11</v>
      </c>
      <c r="O17" s="140">
        <v>12</v>
      </c>
      <c r="P17" s="140">
        <v>13</v>
      </c>
      <c r="Q17" s="140">
        <v>14</v>
      </c>
      <c r="R17" s="140">
        <v>15</v>
      </c>
      <c r="S17" s="140">
        <v>16</v>
      </c>
      <c r="T17" s="140">
        <v>17</v>
      </c>
      <c r="U17" s="140">
        <v>18</v>
      </c>
      <c r="V17" s="140">
        <v>19</v>
      </c>
      <c r="W17" s="140">
        <v>20</v>
      </c>
      <c r="X17" s="140">
        <v>21</v>
      </c>
      <c r="Y17" s="140">
        <v>22</v>
      </c>
      <c r="Z17" s="140">
        <v>23</v>
      </c>
      <c r="AA17" s="140">
        <v>24</v>
      </c>
      <c r="AB17" s="140">
        <v>25</v>
      </c>
      <c r="AC17" s="140">
        <v>26</v>
      </c>
      <c r="AD17" s="140">
        <v>27</v>
      </c>
      <c r="AE17" s="140">
        <v>28</v>
      </c>
      <c r="AF17" s="140">
        <v>29</v>
      </c>
      <c r="AG17" s="140">
        <v>30</v>
      </c>
      <c r="AH17" s="3"/>
      <c r="AI17" s="3"/>
      <c r="AJ17" s="146"/>
      <c r="AK17" s="142"/>
      <c r="AL17" s="3"/>
      <c r="AM17" s="3"/>
    </row>
    <row r="18" spans="1:39" ht="17.25">
      <c r="A18" s="109"/>
      <c r="AH18" s="3"/>
      <c r="AI18" s="3"/>
      <c r="AJ18" s="3"/>
      <c r="AK18" s="3"/>
      <c r="AL18" s="3"/>
      <c r="AM18" s="3"/>
    </row>
  </sheetData>
  <sheetProtection/>
  <mergeCells count="4">
    <mergeCell ref="AJ10:AK10"/>
    <mergeCell ref="AJ11:AK11"/>
    <mergeCell ref="AJ13:AK13"/>
    <mergeCell ref="AJ14:AK1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9"/>
  <sheetViews>
    <sheetView tabSelected="1" zoomScale="75" zoomScaleNormal="75" zoomScaleSheetLayoutView="75" zoomScalePageLayoutView="0" workbookViewId="0" topLeftCell="A10">
      <selection activeCell="A40" sqref="A40:IV286"/>
    </sheetView>
  </sheetViews>
  <sheetFormatPr defaultColWidth="9.140625" defaultRowHeight="12.75"/>
  <cols>
    <col min="1" max="1" width="5.8515625" style="109" customWidth="1"/>
    <col min="2" max="2" width="20.7109375" style="3" customWidth="1"/>
    <col min="3" max="43" width="2.421875" style="3" customWidth="1"/>
    <col min="44" max="44" width="2.28125" style="3" customWidth="1"/>
    <col min="45" max="52" width="2.421875" style="3" customWidth="1"/>
    <col min="53" max="58" width="4.7109375" style="3" customWidth="1"/>
    <col min="59" max="59" width="9.140625" style="3" customWidth="1"/>
    <col min="60" max="60" width="0.9921875" style="3" customWidth="1"/>
    <col min="61" max="61" width="0.5625" style="3" customWidth="1"/>
    <col min="62" max="16384" width="9.140625" style="3" customWidth="1"/>
  </cols>
  <sheetData>
    <row r="1" ht="33.75" customHeight="1" thickBot="1"/>
    <row r="2" spans="2:59" ht="33.75" customHeight="1" thickBot="1">
      <c r="B2" s="152" t="s">
        <v>1</v>
      </c>
      <c r="C2" s="204" t="s">
        <v>43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J2" s="111" t="s">
        <v>9</v>
      </c>
      <c r="AK2" s="111"/>
      <c r="AL2" s="111" t="s">
        <v>10</v>
      </c>
      <c r="AM2" s="111"/>
      <c r="AN2" s="111"/>
      <c r="AO2" s="111"/>
      <c r="AP2" s="111"/>
      <c r="AQ2" s="111"/>
      <c r="AR2" s="111"/>
      <c r="BA2" s="113" t="s">
        <v>16</v>
      </c>
      <c r="BD2" s="111" t="s">
        <v>15</v>
      </c>
      <c r="BE2" s="111" t="s">
        <v>16</v>
      </c>
      <c r="BF2" s="111"/>
      <c r="BG2" s="111"/>
    </row>
    <row r="3" spans="2:59" ht="33.75" customHeight="1" thickBot="1">
      <c r="B3" s="152" t="s">
        <v>2</v>
      </c>
      <c r="C3" s="207" t="s">
        <v>44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  <c r="AJ3" s="111" t="s">
        <v>11</v>
      </c>
      <c r="AK3" s="111"/>
      <c r="AL3" s="111" t="s">
        <v>12</v>
      </c>
      <c r="AM3" s="111"/>
      <c r="AN3" s="111"/>
      <c r="AO3" s="111"/>
      <c r="AP3" s="111"/>
      <c r="AQ3" s="111"/>
      <c r="AR3" s="111"/>
      <c r="BA3" s="113" t="s">
        <v>12</v>
      </c>
      <c r="BD3" s="111" t="s">
        <v>19</v>
      </c>
      <c r="BE3" s="111" t="s">
        <v>12</v>
      </c>
      <c r="BF3" s="111"/>
      <c r="BG3" s="111"/>
    </row>
    <row r="4" spans="2:59" ht="33.75" customHeight="1" thickBot="1">
      <c r="B4" s="152" t="s">
        <v>3</v>
      </c>
      <c r="C4" s="208">
        <v>42028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6"/>
      <c r="AJ4" s="111" t="s">
        <v>13</v>
      </c>
      <c r="AK4" s="111"/>
      <c r="AL4" s="111" t="s">
        <v>14</v>
      </c>
      <c r="AM4" s="111"/>
      <c r="AN4" s="111"/>
      <c r="AO4" s="111"/>
      <c r="AP4" s="111"/>
      <c r="AQ4" s="111"/>
      <c r="AR4" s="111"/>
      <c r="BA4" s="113" t="s">
        <v>13</v>
      </c>
      <c r="BD4" s="111" t="s">
        <v>20</v>
      </c>
      <c r="BE4" s="111" t="s">
        <v>13</v>
      </c>
      <c r="BF4" s="111"/>
      <c r="BG4" s="111"/>
    </row>
    <row r="5" spans="2:44" ht="33.75" customHeight="1" thickBot="1">
      <c r="B5" s="152"/>
      <c r="AJ5" s="111" t="s">
        <v>15</v>
      </c>
      <c r="AK5" s="111"/>
      <c r="AL5" s="111" t="s">
        <v>16</v>
      </c>
      <c r="AM5" s="111"/>
      <c r="AN5" s="111"/>
      <c r="AO5" s="111"/>
      <c r="AP5" s="111"/>
      <c r="AQ5" s="111"/>
      <c r="AR5" s="111"/>
    </row>
    <row r="6" spans="2:50" ht="33.75" customHeight="1" thickBot="1">
      <c r="B6" s="152" t="s">
        <v>4</v>
      </c>
      <c r="C6" s="209" t="s">
        <v>47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6"/>
      <c r="AC6" s="63"/>
      <c r="AD6" s="63"/>
      <c r="AE6" s="63"/>
      <c r="AF6" s="63"/>
      <c r="AG6" s="63"/>
      <c r="AH6" s="63"/>
      <c r="AI6" s="63"/>
      <c r="AJ6" s="112" t="s">
        <v>17</v>
      </c>
      <c r="AK6" s="112"/>
      <c r="AL6" s="112" t="s">
        <v>18</v>
      </c>
      <c r="AM6" s="112"/>
      <c r="AN6" s="112"/>
      <c r="AO6" s="112"/>
      <c r="AP6" s="112"/>
      <c r="AQ6" s="112"/>
      <c r="AR6" s="112"/>
      <c r="AS6" s="63"/>
      <c r="AT6" s="63"/>
      <c r="AU6" s="63"/>
      <c r="AV6" s="63"/>
      <c r="AW6" s="63"/>
      <c r="AX6" s="50"/>
    </row>
    <row r="7" spans="2:49" ht="33.75" customHeight="1">
      <c r="B7" s="2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112"/>
      <c r="AK7" s="112"/>
      <c r="AL7" s="112"/>
      <c r="AM7" s="112"/>
      <c r="AN7" s="112"/>
      <c r="AO7" s="112"/>
      <c r="AP7" s="112"/>
      <c r="AQ7" s="112"/>
      <c r="AR7" s="112"/>
      <c r="AS7" s="63"/>
      <c r="AT7" s="63"/>
      <c r="AU7" s="63"/>
      <c r="AV7" s="63"/>
      <c r="AW7" s="63"/>
    </row>
    <row r="8" spans="3:47" s="109" customFormat="1" ht="33.75" customHeight="1" thickBot="1">
      <c r="C8" s="110"/>
      <c r="D8" s="110"/>
      <c r="E8" s="110"/>
      <c r="F8" s="110"/>
      <c r="G8" s="110">
        <v>1</v>
      </c>
      <c r="H8" s="110"/>
      <c r="I8" s="110"/>
      <c r="J8" s="110"/>
      <c r="K8" s="110"/>
      <c r="L8" s="110"/>
      <c r="Q8" s="109">
        <v>2</v>
      </c>
      <c r="AA8" s="109">
        <v>3</v>
      </c>
      <c r="AK8" s="109">
        <v>4</v>
      </c>
      <c r="AU8" s="109">
        <v>5</v>
      </c>
    </row>
    <row r="9" spans="2:59" ht="16.5" customHeight="1">
      <c r="B9" s="201"/>
      <c r="C9" s="5"/>
      <c r="D9" s="6"/>
      <c r="E9" s="6"/>
      <c r="F9" s="6"/>
      <c r="G9" s="6"/>
      <c r="H9" s="6"/>
      <c r="I9" s="6"/>
      <c r="J9" s="6"/>
      <c r="K9" s="6"/>
      <c r="L9" s="7"/>
      <c r="M9" s="5"/>
      <c r="N9" s="6"/>
      <c r="O9" s="6"/>
      <c r="P9" s="6"/>
      <c r="Q9" s="6"/>
      <c r="R9" s="6"/>
      <c r="S9" s="6"/>
      <c r="T9" s="6"/>
      <c r="U9" s="6"/>
      <c r="V9" s="7"/>
      <c r="W9" s="8"/>
      <c r="X9" s="9"/>
      <c r="Y9" s="9"/>
      <c r="Z9" s="9"/>
      <c r="AA9" s="9"/>
      <c r="AB9" s="9"/>
      <c r="AC9" s="9"/>
      <c r="AD9" s="9"/>
      <c r="AE9" s="9"/>
      <c r="AF9" s="10"/>
      <c r="AG9" s="8"/>
      <c r="AH9" s="9"/>
      <c r="AI9" s="9"/>
      <c r="AJ9" s="9"/>
      <c r="AK9" s="9"/>
      <c r="AL9" s="9"/>
      <c r="AM9" s="9"/>
      <c r="AN9" s="9"/>
      <c r="AO9" s="9"/>
      <c r="AP9" s="10"/>
      <c r="AQ9" s="9"/>
      <c r="AR9" s="9"/>
      <c r="AS9" s="9"/>
      <c r="AT9" s="9"/>
      <c r="AU9" s="9"/>
      <c r="AV9" s="9"/>
      <c r="AW9" s="9"/>
      <c r="AX9" s="9"/>
      <c r="AY9" s="9"/>
      <c r="AZ9" s="11"/>
      <c r="BA9" s="12"/>
      <c r="BB9" s="13"/>
      <c r="BC9" s="8"/>
      <c r="BD9" s="10"/>
      <c r="BE9" s="14"/>
      <c r="BF9" s="13"/>
      <c r="BG9" s="15"/>
    </row>
    <row r="10" spans="2:59" ht="21.75" customHeight="1">
      <c r="B10" s="202"/>
      <c r="C10" s="16"/>
      <c r="D10" s="212" t="s">
        <v>41</v>
      </c>
      <c r="E10" s="212"/>
      <c r="F10" s="212"/>
      <c r="G10" s="212"/>
      <c r="H10" s="212"/>
      <c r="I10" s="212"/>
      <c r="J10" s="212"/>
      <c r="K10" s="212"/>
      <c r="L10" s="157"/>
      <c r="M10" s="158"/>
      <c r="N10" s="212" t="s">
        <v>39</v>
      </c>
      <c r="O10" s="212"/>
      <c r="P10" s="212"/>
      <c r="Q10" s="212"/>
      <c r="R10" s="212"/>
      <c r="S10" s="212"/>
      <c r="T10" s="212"/>
      <c r="U10" s="212"/>
      <c r="V10" s="159"/>
      <c r="W10" s="160"/>
      <c r="X10" s="212" t="s">
        <v>40</v>
      </c>
      <c r="Y10" s="212"/>
      <c r="Z10" s="212"/>
      <c r="AA10" s="212"/>
      <c r="AB10" s="212"/>
      <c r="AC10" s="212"/>
      <c r="AD10" s="212"/>
      <c r="AE10" s="212"/>
      <c r="AF10" s="159"/>
      <c r="AG10" s="160"/>
      <c r="AH10" s="212" t="s">
        <v>42</v>
      </c>
      <c r="AI10" s="212"/>
      <c r="AJ10" s="212"/>
      <c r="AK10" s="212"/>
      <c r="AL10" s="212"/>
      <c r="AM10" s="212"/>
      <c r="AN10" s="212"/>
      <c r="AO10" s="212"/>
      <c r="AP10" s="159"/>
      <c r="AQ10" s="161"/>
      <c r="AR10" s="212"/>
      <c r="AS10" s="212"/>
      <c r="AT10" s="212"/>
      <c r="AU10" s="212"/>
      <c r="AV10" s="212"/>
      <c r="AW10" s="212"/>
      <c r="AX10" s="212"/>
      <c r="AY10" s="212"/>
      <c r="AZ10" s="19"/>
      <c r="BA10" s="20"/>
      <c r="BB10" s="21"/>
      <c r="BC10" s="22"/>
      <c r="BD10" s="23"/>
      <c r="BE10" s="24"/>
      <c r="BF10" s="21"/>
      <c r="BG10" s="25" t="s">
        <v>5</v>
      </c>
    </row>
    <row r="11" spans="2:59" ht="16.5" customHeight="1">
      <c r="B11" s="202"/>
      <c r="C11" s="16"/>
      <c r="D11" s="26"/>
      <c r="E11" s="26"/>
      <c r="F11" s="26"/>
      <c r="G11" s="26"/>
      <c r="H11" s="26"/>
      <c r="I11" s="26"/>
      <c r="J11" s="26"/>
      <c r="K11" s="26"/>
      <c r="L11" s="27"/>
      <c r="M11" s="16"/>
      <c r="N11" s="26"/>
      <c r="O11" s="26"/>
      <c r="P11" s="26"/>
      <c r="Q11" s="26"/>
      <c r="R11" s="26"/>
      <c r="S11" s="26"/>
      <c r="T11" s="26"/>
      <c r="U11" s="26"/>
      <c r="V11" s="27"/>
      <c r="W11" s="16"/>
      <c r="X11" s="26"/>
      <c r="Y11" s="26"/>
      <c r="Z11" s="26"/>
      <c r="AA11" s="26"/>
      <c r="AB11" s="26"/>
      <c r="AC11" s="26"/>
      <c r="AD11" s="26"/>
      <c r="AE11" s="26"/>
      <c r="AF11" s="27"/>
      <c r="AG11" s="16"/>
      <c r="AH11" s="26"/>
      <c r="AI11" s="26"/>
      <c r="AJ11" s="26"/>
      <c r="AK11" s="26"/>
      <c r="AL11" s="26"/>
      <c r="AM11" s="26"/>
      <c r="AN11" s="26"/>
      <c r="AO11" s="26"/>
      <c r="AP11" s="27"/>
      <c r="AQ11" s="26"/>
      <c r="AR11" s="26"/>
      <c r="AS11" s="26"/>
      <c r="AT11" s="26"/>
      <c r="AU11" s="26"/>
      <c r="AV11" s="26"/>
      <c r="AW11" s="26"/>
      <c r="AX11" s="26"/>
      <c r="AY11" s="26"/>
      <c r="AZ11" s="19"/>
      <c r="BA11" s="28" t="s">
        <v>6</v>
      </c>
      <c r="BB11" s="27"/>
      <c r="BC11" s="16" t="s">
        <v>0</v>
      </c>
      <c r="BD11" s="27"/>
      <c r="BE11" s="16" t="s">
        <v>7</v>
      </c>
      <c r="BF11" s="27"/>
      <c r="BG11" s="25" t="s">
        <v>8</v>
      </c>
    </row>
    <row r="12" spans="2:59" ht="16.5" customHeight="1" thickBot="1">
      <c r="B12" s="203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9"/>
      <c r="N12" s="30"/>
      <c r="O12" s="30"/>
      <c r="P12" s="30"/>
      <c r="Q12" s="30"/>
      <c r="R12" s="30"/>
      <c r="S12" s="30"/>
      <c r="T12" s="30"/>
      <c r="U12" s="30"/>
      <c r="V12" s="31"/>
      <c r="W12" s="29"/>
      <c r="X12" s="30"/>
      <c r="Y12" s="30"/>
      <c r="Z12" s="30"/>
      <c r="AA12" s="30"/>
      <c r="AB12" s="30"/>
      <c r="AC12" s="30"/>
      <c r="AD12" s="30"/>
      <c r="AE12" s="30"/>
      <c r="AF12" s="31"/>
      <c r="AG12" s="29"/>
      <c r="AH12" s="30"/>
      <c r="AI12" s="30"/>
      <c r="AJ12" s="30"/>
      <c r="AK12" s="30"/>
      <c r="AL12" s="30"/>
      <c r="AM12" s="30"/>
      <c r="AN12" s="30"/>
      <c r="AO12" s="30"/>
      <c r="AP12" s="31"/>
      <c r="AQ12" s="30"/>
      <c r="AR12" s="30"/>
      <c r="AS12" s="30"/>
      <c r="AT12" s="30"/>
      <c r="AU12" s="30"/>
      <c r="AV12" s="30"/>
      <c r="AW12" s="30"/>
      <c r="AX12" s="30"/>
      <c r="AY12" s="30"/>
      <c r="AZ12" s="32"/>
      <c r="BA12" s="33"/>
      <c r="BB12" s="34"/>
      <c r="BC12" s="35"/>
      <c r="BD12" s="34"/>
      <c r="BE12" s="35"/>
      <c r="BF12" s="34"/>
      <c r="BG12" s="36"/>
    </row>
    <row r="13" spans="2:59" ht="16.5" customHeight="1" thickTop="1">
      <c r="B13" s="37"/>
      <c r="C13" s="172"/>
      <c r="D13" s="173"/>
      <c r="E13" s="173"/>
      <c r="F13" s="173"/>
      <c r="G13" s="173"/>
      <c r="H13" s="173"/>
      <c r="I13" s="173"/>
      <c r="J13" s="173"/>
      <c r="K13" s="173"/>
      <c r="L13" s="174"/>
      <c r="M13" s="38"/>
      <c r="N13" s="39"/>
      <c r="O13" s="39"/>
      <c r="P13" s="39"/>
      <c r="Q13" s="39"/>
      <c r="R13" s="39"/>
      <c r="S13" s="39"/>
      <c r="T13" s="39"/>
      <c r="U13" s="39"/>
      <c r="V13" s="40"/>
      <c r="W13" s="38"/>
      <c r="X13" s="39"/>
      <c r="Y13" s="39"/>
      <c r="Z13" s="39"/>
      <c r="AA13" s="39"/>
      <c r="AB13" s="39"/>
      <c r="AC13" s="39"/>
      <c r="AD13" s="39"/>
      <c r="AE13" s="39"/>
      <c r="AF13" s="40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8"/>
      <c r="AR13" s="39"/>
      <c r="AS13" s="39"/>
      <c r="AT13" s="39"/>
      <c r="AU13" s="39"/>
      <c r="AV13" s="39"/>
      <c r="AW13" s="39"/>
      <c r="AX13" s="39"/>
      <c r="AY13" s="39"/>
      <c r="AZ13" s="41"/>
      <c r="BA13" s="70"/>
      <c r="BB13" s="71"/>
      <c r="BC13" s="72"/>
      <c r="BD13" s="71"/>
      <c r="BE13" s="45"/>
      <c r="BF13" s="46"/>
      <c r="BG13" s="105"/>
    </row>
    <row r="14" spans="2:59" ht="16.5" customHeight="1">
      <c r="B14" s="42"/>
      <c r="C14" s="175"/>
      <c r="D14" s="176"/>
      <c r="E14" s="176"/>
      <c r="F14" s="176"/>
      <c r="G14" s="176"/>
      <c r="H14" s="176"/>
      <c r="I14" s="176"/>
      <c r="J14" s="176"/>
      <c r="K14" s="176"/>
      <c r="L14" s="177"/>
      <c r="M14" s="43"/>
      <c r="N14" s="44"/>
      <c r="O14" s="73"/>
      <c r="P14" s="194">
        <f>IF(N16&gt;O16,1,0)+IF(Q16&gt;R16,1,0)+IF(T16&gt;U16,1,0)</f>
        <v>2</v>
      </c>
      <c r="Q14" s="195"/>
      <c r="R14" s="194">
        <f>IF(N16&lt;O16,1,0)+IF(Q16&lt;R16,1,0)+IF(T16&lt;U16,1,0)</f>
        <v>0</v>
      </c>
      <c r="S14" s="194"/>
      <c r="T14" s="73"/>
      <c r="U14" s="45"/>
      <c r="V14" s="46"/>
      <c r="W14" s="47"/>
      <c r="X14" s="45"/>
      <c r="Y14" s="73"/>
      <c r="Z14" s="194">
        <f>IF(X16&gt;Y16,1,0)+IF(AA16&gt;AB16,1,0)+IF(AD16&gt;AE16,1,0)</f>
        <v>2</v>
      </c>
      <c r="AA14" s="195"/>
      <c r="AB14" s="194">
        <f>IF(X16&lt;Y16,1,0)+IF(AA16&lt;AB16,1,0)+IF(AD16&lt;AE16,1,0)</f>
        <v>0</v>
      </c>
      <c r="AC14" s="194"/>
      <c r="AD14" s="73"/>
      <c r="AE14" s="45"/>
      <c r="AF14" s="46"/>
      <c r="AG14" s="47"/>
      <c r="AH14" s="45"/>
      <c r="AI14" s="73"/>
      <c r="AJ14" s="194">
        <f>IF(AH16&gt;AI16,1,0)+IF(AK16&gt;AL16,1,0)+IF(AN16&gt;AO16,1,0)</f>
        <v>2</v>
      </c>
      <c r="AK14" s="195"/>
      <c r="AL14" s="194">
        <f>IF(AH16&lt;AI16,1,0)+IF(AK16&lt;AL16,1,0)+IF(AN16&lt;AO16,1,0)</f>
        <v>1</v>
      </c>
      <c r="AM14" s="194"/>
      <c r="AN14" s="73"/>
      <c r="AO14" s="44"/>
      <c r="AP14" s="48"/>
      <c r="AQ14" s="43"/>
      <c r="AR14" s="44"/>
      <c r="AS14" s="73"/>
      <c r="AT14" s="194">
        <f>IF(AR16&gt;AS16,1,0)+IF(AU16&gt;AV16,1,0)+IF(AX16&gt;AY16,1,0)</f>
        <v>0</v>
      </c>
      <c r="AU14" s="195"/>
      <c r="AV14" s="194">
        <f>IF(AR16&lt;AS16,1,0)+IF(AU16&lt;AV16,1,0)+IF(AX16&lt;AY16,1,0)</f>
        <v>0</v>
      </c>
      <c r="AW14" s="194"/>
      <c r="AX14" s="73"/>
      <c r="AY14" s="44"/>
      <c r="AZ14" s="49"/>
      <c r="BA14" s="70"/>
      <c r="BB14" s="71"/>
      <c r="BC14" s="76">
        <f>P14+Z14+AJ14+AT14</f>
        <v>6</v>
      </c>
      <c r="BD14" s="71">
        <f>R14+AB14+AL14+AV14</f>
        <v>1</v>
      </c>
      <c r="BE14" s="45"/>
      <c r="BF14" s="46"/>
      <c r="BG14" s="106"/>
    </row>
    <row r="15" spans="1:59" ht="16.5" customHeight="1">
      <c r="A15" s="109">
        <v>1</v>
      </c>
      <c r="B15" s="162" t="str">
        <f>D10</f>
        <v>Ludík -Přikrylová</v>
      </c>
      <c r="C15" s="175"/>
      <c r="D15" s="176"/>
      <c r="E15" s="176"/>
      <c r="F15" s="176"/>
      <c r="G15" s="176"/>
      <c r="H15" s="176"/>
      <c r="I15" s="176"/>
      <c r="J15" s="176"/>
      <c r="K15" s="176"/>
      <c r="L15" s="177"/>
      <c r="M15" s="43"/>
      <c r="N15" s="44"/>
      <c r="O15" s="77"/>
      <c r="P15" s="77"/>
      <c r="Q15" s="77"/>
      <c r="R15" s="77"/>
      <c r="S15" s="77"/>
      <c r="T15" s="77"/>
      <c r="U15" s="44"/>
      <c r="V15" s="48"/>
      <c r="W15" s="43"/>
      <c r="X15" s="44"/>
      <c r="Y15" s="77"/>
      <c r="Z15" s="77"/>
      <c r="AA15" s="77"/>
      <c r="AB15" s="77"/>
      <c r="AC15" s="77"/>
      <c r="AD15" s="77"/>
      <c r="AE15" s="44"/>
      <c r="AF15" s="48"/>
      <c r="AG15" s="43"/>
      <c r="AH15" s="44"/>
      <c r="AI15" s="77"/>
      <c r="AJ15" s="77"/>
      <c r="AK15" s="77"/>
      <c r="AL15" s="77"/>
      <c r="AM15" s="77"/>
      <c r="AN15" s="77"/>
      <c r="AO15" s="44"/>
      <c r="AP15" s="48"/>
      <c r="AQ15" s="43"/>
      <c r="AR15" s="44"/>
      <c r="AS15" s="77"/>
      <c r="AT15" s="77"/>
      <c r="AU15" s="77"/>
      <c r="AV15" s="77"/>
      <c r="AW15" s="77"/>
      <c r="AX15" s="77"/>
      <c r="AY15" s="44"/>
      <c r="AZ15" s="49"/>
      <c r="BA15" s="70"/>
      <c r="BB15" s="71"/>
      <c r="BC15" s="72"/>
      <c r="BD15" s="71"/>
      <c r="BE15" s="46">
        <f>IF(P14&gt;R14,1)+IF(Z14&gt;AB14,1)+IF(AJ14&gt;AL14,1)+IF(AT14&gt;AV14,1)</f>
        <v>3</v>
      </c>
      <c r="BF15" s="46">
        <f>IF(P14&lt;R14,1)+IF(Z14&lt;AB14,1)+IF(AJ14&lt;AL14,1)+IF(AT14&lt;AV14,1)</f>
        <v>0</v>
      </c>
      <c r="BG15" s="106">
        <v>1</v>
      </c>
    </row>
    <row r="16" spans="2:59" ht="16.5" customHeight="1">
      <c r="B16" s="163"/>
      <c r="C16" s="175"/>
      <c r="D16" s="176"/>
      <c r="E16" s="176"/>
      <c r="F16" s="176"/>
      <c r="G16" s="176"/>
      <c r="H16" s="176"/>
      <c r="I16" s="176"/>
      <c r="J16" s="176"/>
      <c r="K16" s="176"/>
      <c r="L16" s="177"/>
      <c r="M16" s="150"/>
      <c r="N16" s="52">
        <v>21</v>
      </c>
      <c r="O16" s="149">
        <v>15</v>
      </c>
      <c r="P16" s="79"/>
      <c r="Q16" s="148">
        <v>21</v>
      </c>
      <c r="R16" s="81">
        <v>9</v>
      </c>
      <c r="S16" s="148"/>
      <c r="T16" s="80"/>
      <c r="U16" s="151"/>
      <c r="V16" s="53"/>
      <c r="W16" s="150"/>
      <c r="X16" s="52">
        <v>21</v>
      </c>
      <c r="Y16" s="149">
        <v>16</v>
      </c>
      <c r="Z16" s="79"/>
      <c r="AA16" s="148">
        <v>21</v>
      </c>
      <c r="AB16" s="81">
        <v>7</v>
      </c>
      <c r="AC16" s="148"/>
      <c r="AD16" s="80"/>
      <c r="AE16" s="151"/>
      <c r="AF16" s="53"/>
      <c r="AG16" s="150"/>
      <c r="AH16" s="52">
        <v>21</v>
      </c>
      <c r="AI16" s="149">
        <v>10</v>
      </c>
      <c r="AJ16" s="79"/>
      <c r="AK16" s="148">
        <v>15</v>
      </c>
      <c r="AL16" s="81">
        <v>21</v>
      </c>
      <c r="AM16" s="148"/>
      <c r="AN16" s="80">
        <v>21</v>
      </c>
      <c r="AO16" s="151">
        <v>8</v>
      </c>
      <c r="AP16" s="53"/>
      <c r="AQ16" s="150"/>
      <c r="AR16" s="52"/>
      <c r="AS16" s="149"/>
      <c r="AT16" s="79"/>
      <c r="AU16" s="148"/>
      <c r="AV16" s="81"/>
      <c r="AW16" s="148"/>
      <c r="AX16" s="80"/>
      <c r="AY16" s="151"/>
      <c r="AZ16" s="54"/>
      <c r="BA16" s="70">
        <f>N16+Q16+T16+X16+AA16+AD16+AH16+AK16+AN16+AR16+AU16+AX16</f>
        <v>141</v>
      </c>
      <c r="BB16" s="76">
        <f>O16+R16+U16+Y16+AB16+AE16+AI16+AL16+AO16+AS16+AV16+AY16</f>
        <v>86</v>
      </c>
      <c r="BC16" s="72"/>
      <c r="BD16" s="71"/>
      <c r="BE16" s="45"/>
      <c r="BF16" s="46"/>
      <c r="BG16" s="106"/>
    </row>
    <row r="17" spans="2:59" ht="16.5" customHeight="1">
      <c r="B17" s="164"/>
      <c r="C17" s="178"/>
      <c r="D17" s="179"/>
      <c r="E17" s="179"/>
      <c r="F17" s="179"/>
      <c r="G17" s="179"/>
      <c r="H17" s="179"/>
      <c r="I17" s="179"/>
      <c r="J17" s="179"/>
      <c r="K17" s="179"/>
      <c r="L17" s="180"/>
      <c r="M17" s="56"/>
      <c r="N17" s="57"/>
      <c r="O17" s="57"/>
      <c r="P17" s="57"/>
      <c r="Q17" s="57"/>
      <c r="R17" s="57"/>
      <c r="S17" s="57"/>
      <c r="T17" s="57"/>
      <c r="U17" s="57"/>
      <c r="V17" s="58"/>
      <c r="W17" s="56"/>
      <c r="X17" s="57"/>
      <c r="Y17" s="57"/>
      <c r="Z17" s="57"/>
      <c r="AA17" s="57"/>
      <c r="AB17" s="57"/>
      <c r="AC17" s="57"/>
      <c r="AD17" s="57"/>
      <c r="AE17" s="57"/>
      <c r="AF17" s="58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6"/>
      <c r="AR17" s="57"/>
      <c r="AS17" s="57"/>
      <c r="AT17" s="57"/>
      <c r="AU17" s="57"/>
      <c r="AV17" s="57"/>
      <c r="AW17" s="57"/>
      <c r="AX17" s="57"/>
      <c r="AY17" s="57"/>
      <c r="AZ17" s="59"/>
      <c r="BA17" s="89"/>
      <c r="BB17" s="90"/>
      <c r="BC17" s="91"/>
      <c r="BD17" s="90"/>
      <c r="BE17" s="92"/>
      <c r="BF17" s="93"/>
      <c r="BG17" s="153">
        <f>BA16-BB16</f>
        <v>55</v>
      </c>
    </row>
    <row r="18" spans="2:59" ht="16.5" customHeight="1">
      <c r="B18" s="163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181"/>
      <c r="N18" s="182"/>
      <c r="O18" s="182"/>
      <c r="P18" s="182"/>
      <c r="Q18" s="182"/>
      <c r="R18" s="182"/>
      <c r="S18" s="182"/>
      <c r="T18" s="182"/>
      <c r="U18" s="182"/>
      <c r="V18" s="183"/>
      <c r="W18" s="66"/>
      <c r="X18" s="67"/>
      <c r="Y18" s="67"/>
      <c r="Z18" s="67"/>
      <c r="AA18" s="67"/>
      <c r="AB18" s="67"/>
      <c r="AC18" s="67"/>
      <c r="AD18" s="67"/>
      <c r="AE18" s="67"/>
      <c r="AF18" s="68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6"/>
      <c r="AR18" s="67"/>
      <c r="AS18" s="67"/>
      <c r="AT18" s="67"/>
      <c r="AU18" s="67"/>
      <c r="AV18" s="67"/>
      <c r="AW18" s="67"/>
      <c r="AX18" s="67"/>
      <c r="AY18" s="67"/>
      <c r="AZ18" s="69"/>
      <c r="BA18" s="70"/>
      <c r="BB18" s="71"/>
      <c r="BC18" s="72"/>
      <c r="BD18" s="71"/>
      <c r="BE18" s="45"/>
      <c r="BF18" s="46"/>
      <c r="BG18" s="107"/>
    </row>
    <row r="19" spans="2:59" ht="16.5" customHeight="1">
      <c r="B19" s="163"/>
      <c r="C19" s="73"/>
      <c r="D19" s="73"/>
      <c r="E19" s="73"/>
      <c r="F19" s="194">
        <f>IF(D21&gt;E21,1,0)+IF(G21&gt;H21,1,0)+IF(J21&gt;K21,1,0)</f>
        <v>0</v>
      </c>
      <c r="G19" s="195"/>
      <c r="H19" s="194">
        <f>IF(D21&lt;E21,1,0)+IF(G21&lt;H21,1,0)+IF(J21&lt;K21,1,0)</f>
        <v>2</v>
      </c>
      <c r="I19" s="194"/>
      <c r="J19" s="73"/>
      <c r="K19" s="73"/>
      <c r="L19" s="74"/>
      <c r="M19" s="184"/>
      <c r="N19" s="176"/>
      <c r="O19" s="176"/>
      <c r="P19" s="176"/>
      <c r="Q19" s="176"/>
      <c r="R19" s="176"/>
      <c r="S19" s="176"/>
      <c r="T19" s="176"/>
      <c r="U19" s="176"/>
      <c r="V19" s="177"/>
      <c r="W19" s="47"/>
      <c r="X19" s="45"/>
      <c r="Y19" s="73"/>
      <c r="Z19" s="194">
        <f>IF(X21&gt;Y21,1,0)+IF(AA21&gt;AB21,1,0)+IF(AD21&gt;AE21,1,0)</f>
        <v>2</v>
      </c>
      <c r="AA19" s="195"/>
      <c r="AB19" s="194">
        <f>IF(X21&lt;Y21,1,0)+IF(AA21&lt;AB21,1,0)+IF(AD21&lt;AE21,1,0)</f>
        <v>0</v>
      </c>
      <c r="AC19" s="194"/>
      <c r="AD19" s="73"/>
      <c r="AE19" s="45"/>
      <c r="AF19" s="46"/>
      <c r="AG19" s="47"/>
      <c r="AH19" s="45"/>
      <c r="AI19" s="73"/>
      <c r="AJ19" s="194">
        <f>IF(AH21&gt;AI21,1,0)+IF(AK21&gt;AL21,1,0)+IF(AN21&gt;AO21,1,0)</f>
        <v>2</v>
      </c>
      <c r="AK19" s="195"/>
      <c r="AL19" s="194">
        <f>IF(AH21&lt;AI21,1,0)+IF(AK21&lt;AL21,1,0)+IF(AN21&lt;AO21,1,0)</f>
        <v>1</v>
      </c>
      <c r="AM19" s="194"/>
      <c r="AN19" s="73"/>
      <c r="AO19" s="45"/>
      <c r="AP19" s="46"/>
      <c r="AQ19" s="47"/>
      <c r="AR19" s="45"/>
      <c r="AS19" s="73"/>
      <c r="AT19" s="194">
        <f>IF(AR21&gt;AS21,1,0)+IF(AU21&gt;AV21,1,0)+IF(AX21&gt;AY21,1,0)</f>
        <v>0</v>
      </c>
      <c r="AU19" s="195"/>
      <c r="AV19" s="194">
        <f>IF(AR21&lt;AS21,1,0)+IF(AU21&lt;AV21,1,0)+IF(AX21&lt;AY21,1,0)</f>
        <v>0</v>
      </c>
      <c r="AW19" s="194"/>
      <c r="AX19" s="73"/>
      <c r="AY19" s="45"/>
      <c r="AZ19" s="75"/>
      <c r="BA19" s="70"/>
      <c r="BB19" s="71"/>
      <c r="BC19" s="76">
        <f>F19+Z19+AJ19+AT19</f>
        <v>4</v>
      </c>
      <c r="BD19" s="71">
        <f>H19+AB19+AL19+AV19</f>
        <v>3</v>
      </c>
      <c r="BE19" s="45"/>
      <c r="BF19" s="46"/>
      <c r="BG19" s="106"/>
    </row>
    <row r="20" spans="1:59" ht="16.5" customHeight="1">
      <c r="A20" s="109">
        <v>2</v>
      </c>
      <c r="B20" s="163" t="str">
        <f>N10</f>
        <v>Bureš-Otáhalová</v>
      </c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184"/>
      <c r="N20" s="176"/>
      <c r="O20" s="176"/>
      <c r="P20" s="176"/>
      <c r="Q20" s="176"/>
      <c r="R20" s="176"/>
      <c r="S20" s="176"/>
      <c r="T20" s="176"/>
      <c r="U20" s="176"/>
      <c r="V20" s="177"/>
      <c r="W20" s="47"/>
      <c r="X20" s="45"/>
      <c r="Y20" s="77"/>
      <c r="Z20" s="77"/>
      <c r="AA20" s="77"/>
      <c r="AB20" s="77"/>
      <c r="AC20" s="77"/>
      <c r="AD20" s="77"/>
      <c r="AE20" s="45"/>
      <c r="AF20" s="46"/>
      <c r="AG20" s="47"/>
      <c r="AH20" s="45"/>
      <c r="AI20" s="77"/>
      <c r="AJ20" s="77"/>
      <c r="AK20" s="77"/>
      <c r="AL20" s="77"/>
      <c r="AM20" s="77"/>
      <c r="AN20" s="77"/>
      <c r="AO20" s="45"/>
      <c r="AP20" s="46"/>
      <c r="AQ20" s="47"/>
      <c r="AR20" s="45"/>
      <c r="AS20" s="77"/>
      <c r="AT20" s="77"/>
      <c r="AU20" s="77"/>
      <c r="AV20" s="77"/>
      <c r="AW20" s="77"/>
      <c r="AX20" s="77"/>
      <c r="AY20" s="45"/>
      <c r="AZ20" s="75"/>
      <c r="BA20" s="70"/>
      <c r="BB20" s="71"/>
      <c r="BC20" s="72"/>
      <c r="BD20" s="71"/>
      <c r="BE20" s="46">
        <f>IF(F19&gt;H19,1)+IF(Z19&gt;AB19,1)+IF(AJ19&gt;AL19,1)+IF(AT19&gt;AV19,1)</f>
        <v>2</v>
      </c>
      <c r="BF20" s="46">
        <f>IF(F19&lt;H19,1)+IF(Z19&lt;AB19,1)+IF(AJ19&lt;AL19,1)+IF(AT19&lt;AV19,1)</f>
        <v>1</v>
      </c>
      <c r="BG20" s="106">
        <v>2</v>
      </c>
    </row>
    <row r="21" spans="2:59" ht="16.5" customHeight="1">
      <c r="B21" s="163"/>
      <c r="C21" s="147"/>
      <c r="D21" s="79">
        <f>O16</f>
        <v>15</v>
      </c>
      <c r="E21" s="149">
        <f>N16</f>
        <v>21</v>
      </c>
      <c r="F21" s="79"/>
      <c r="G21" s="148">
        <f>R16</f>
        <v>9</v>
      </c>
      <c r="H21" s="81">
        <f>Q16</f>
        <v>21</v>
      </c>
      <c r="I21" s="148"/>
      <c r="J21" s="79">
        <f>U16</f>
        <v>0</v>
      </c>
      <c r="K21" s="149">
        <f>T16</f>
        <v>0</v>
      </c>
      <c r="L21" s="80"/>
      <c r="M21" s="184"/>
      <c r="N21" s="176"/>
      <c r="O21" s="176"/>
      <c r="P21" s="176"/>
      <c r="Q21" s="176"/>
      <c r="R21" s="176"/>
      <c r="S21" s="176"/>
      <c r="T21" s="176"/>
      <c r="U21" s="176"/>
      <c r="V21" s="177"/>
      <c r="W21" s="149"/>
      <c r="X21" s="79">
        <v>21</v>
      </c>
      <c r="Y21" s="149">
        <v>8</v>
      </c>
      <c r="Z21" s="79"/>
      <c r="AA21" s="148">
        <v>21</v>
      </c>
      <c r="AB21" s="81">
        <v>9</v>
      </c>
      <c r="AC21" s="148"/>
      <c r="AD21" s="80"/>
      <c r="AE21" s="148"/>
      <c r="AF21" s="80"/>
      <c r="AG21" s="149"/>
      <c r="AH21" s="79">
        <v>20</v>
      </c>
      <c r="AI21" s="149">
        <v>22</v>
      </c>
      <c r="AJ21" s="79"/>
      <c r="AK21" s="148">
        <v>21</v>
      </c>
      <c r="AL21" s="81">
        <v>14</v>
      </c>
      <c r="AM21" s="148"/>
      <c r="AN21" s="80">
        <v>21</v>
      </c>
      <c r="AO21" s="148">
        <v>13</v>
      </c>
      <c r="AP21" s="80"/>
      <c r="AQ21" s="149"/>
      <c r="AR21" s="79"/>
      <c r="AS21" s="149"/>
      <c r="AT21" s="79"/>
      <c r="AU21" s="148"/>
      <c r="AV21" s="81"/>
      <c r="AW21" s="148"/>
      <c r="AX21" s="80"/>
      <c r="AY21" s="148"/>
      <c r="AZ21" s="82"/>
      <c r="BA21" s="70">
        <f>D21+G21+J21+X21+AA21+AD21+AH21+AK21+AN21+AR21+AU21+AX21</f>
        <v>128</v>
      </c>
      <c r="BB21" s="76">
        <f>E21+H21+K21+Y21+AB21+AE21+AI21+AL21+AO21+AS21+AV21+AY21</f>
        <v>108</v>
      </c>
      <c r="BC21" s="72"/>
      <c r="BD21" s="71"/>
      <c r="BE21" s="45"/>
      <c r="BF21" s="46"/>
      <c r="BG21" s="106"/>
    </row>
    <row r="22" spans="2:59" ht="16.5" customHeight="1">
      <c r="B22" s="164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185"/>
      <c r="N22" s="179"/>
      <c r="O22" s="179"/>
      <c r="P22" s="179"/>
      <c r="Q22" s="179"/>
      <c r="R22" s="179"/>
      <c r="S22" s="179"/>
      <c r="T22" s="179"/>
      <c r="U22" s="179"/>
      <c r="V22" s="180"/>
      <c r="W22" s="85"/>
      <c r="X22" s="86"/>
      <c r="Y22" s="86"/>
      <c r="Z22" s="86"/>
      <c r="AA22" s="86"/>
      <c r="AB22" s="86"/>
      <c r="AC22" s="86"/>
      <c r="AD22" s="86"/>
      <c r="AE22" s="86"/>
      <c r="AF22" s="87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5"/>
      <c r="AR22" s="86"/>
      <c r="AS22" s="86"/>
      <c r="AT22" s="86"/>
      <c r="AU22" s="86"/>
      <c r="AV22" s="86"/>
      <c r="AW22" s="86"/>
      <c r="AX22" s="86"/>
      <c r="AY22" s="86"/>
      <c r="AZ22" s="88"/>
      <c r="BA22" s="89"/>
      <c r="BB22" s="90"/>
      <c r="BC22" s="91"/>
      <c r="BD22" s="90"/>
      <c r="BE22" s="92"/>
      <c r="BF22" s="93"/>
      <c r="BG22" s="153">
        <f>BA21-BB21</f>
        <v>20</v>
      </c>
    </row>
    <row r="23" spans="2:59" ht="16.5" customHeight="1">
      <c r="B23" s="163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94"/>
      <c r="N23" s="64"/>
      <c r="O23" s="64"/>
      <c r="P23" s="64"/>
      <c r="Q23" s="64"/>
      <c r="R23" s="64"/>
      <c r="S23" s="64"/>
      <c r="T23" s="64"/>
      <c r="U23" s="64"/>
      <c r="V23" s="65"/>
      <c r="W23" s="181"/>
      <c r="X23" s="182"/>
      <c r="Y23" s="182"/>
      <c r="Z23" s="182"/>
      <c r="AA23" s="182"/>
      <c r="AB23" s="182"/>
      <c r="AC23" s="182"/>
      <c r="AD23" s="182"/>
      <c r="AE23" s="182"/>
      <c r="AF23" s="183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6"/>
      <c r="AR23" s="67"/>
      <c r="AS23" s="67"/>
      <c r="AT23" s="67"/>
      <c r="AU23" s="67"/>
      <c r="AV23" s="67"/>
      <c r="AW23" s="67"/>
      <c r="AX23" s="67"/>
      <c r="AY23" s="67"/>
      <c r="AZ23" s="69"/>
      <c r="BA23" s="70"/>
      <c r="BB23" s="71"/>
      <c r="BC23" s="72"/>
      <c r="BD23" s="71"/>
      <c r="BE23" s="45"/>
      <c r="BF23" s="46"/>
      <c r="BG23" s="107"/>
    </row>
    <row r="24" spans="2:59" ht="16.5" customHeight="1">
      <c r="B24" s="163"/>
      <c r="C24" s="77"/>
      <c r="D24" s="77"/>
      <c r="E24" s="73"/>
      <c r="F24" s="194">
        <f>IF(D26&gt;E26,1,0)+IF(G26&gt;H26,1,0)+IF(J26&gt;K26,1,0)</f>
        <v>0</v>
      </c>
      <c r="G24" s="195"/>
      <c r="H24" s="194">
        <f>IF(D26&lt;E26,1,0)+IF(G26&lt;H26,1,0)+IF(J26&lt;K26,1,0)</f>
        <v>2</v>
      </c>
      <c r="I24" s="194"/>
      <c r="J24" s="73"/>
      <c r="K24" s="77"/>
      <c r="L24" s="78"/>
      <c r="M24" s="95"/>
      <c r="N24" s="77"/>
      <c r="O24" s="73"/>
      <c r="P24" s="194">
        <f>IF(N26&gt;O26,1,0)+IF(Q26&gt;R26,1,0)+IF(T26&gt;U26,1,0)</f>
        <v>0</v>
      </c>
      <c r="Q24" s="195"/>
      <c r="R24" s="194">
        <f>IF(N26&lt;O26,1,0)+IF(Q26&lt;R26,1,0)+IF(T26&lt;U26,1,0)</f>
        <v>2</v>
      </c>
      <c r="S24" s="194"/>
      <c r="T24" s="73"/>
      <c r="U24" s="77"/>
      <c r="V24" s="78"/>
      <c r="W24" s="184"/>
      <c r="X24" s="176"/>
      <c r="Y24" s="176"/>
      <c r="Z24" s="176"/>
      <c r="AA24" s="176"/>
      <c r="AB24" s="176"/>
      <c r="AC24" s="176"/>
      <c r="AD24" s="176"/>
      <c r="AE24" s="176"/>
      <c r="AF24" s="177"/>
      <c r="AG24" s="47"/>
      <c r="AH24" s="45"/>
      <c r="AI24" s="73"/>
      <c r="AJ24" s="194">
        <f>IF(AH26&gt;AI26,1,0)+IF(AK26&gt;AL26,1,0)+IF(AN26&gt;AO26,1,0)</f>
        <v>1</v>
      </c>
      <c r="AK24" s="195"/>
      <c r="AL24" s="194">
        <f>IF(AH26&lt;AI26,1,0)+IF(AK26&lt;AL26,1,0)+IF(AN26&lt;AO26,1,0)</f>
        <v>2</v>
      </c>
      <c r="AM24" s="194"/>
      <c r="AN24" s="73"/>
      <c r="AO24" s="45"/>
      <c r="AP24" s="46"/>
      <c r="AQ24" s="47"/>
      <c r="AR24" s="45"/>
      <c r="AS24" s="73"/>
      <c r="AT24" s="194">
        <f>IF(AR26&gt;AS26,1,0)+IF(AU26&gt;AV26,1,0)+IF(AX26&gt;AY26,1,0)</f>
        <v>0</v>
      </c>
      <c r="AU24" s="195"/>
      <c r="AV24" s="194">
        <f>IF(AR26&lt;AS26,1,0)+IF(AU26&lt;AV26,1,0)+IF(AX26&lt;AY26,1,0)</f>
        <v>0</v>
      </c>
      <c r="AW24" s="194"/>
      <c r="AX24" s="73"/>
      <c r="AY24" s="45"/>
      <c r="AZ24" s="75"/>
      <c r="BA24" s="70"/>
      <c r="BB24" s="71"/>
      <c r="BC24" s="76">
        <f>F24+P24+AJ24+AT24</f>
        <v>1</v>
      </c>
      <c r="BD24" s="71">
        <f>H24+R24+AL24+AV24</f>
        <v>6</v>
      </c>
      <c r="BE24" s="45"/>
      <c r="BF24" s="46"/>
      <c r="BG24" s="106"/>
    </row>
    <row r="25" spans="1:59" ht="16.5" customHeight="1">
      <c r="A25" s="109">
        <v>3</v>
      </c>
      <c r="B25" s="163" t="str">
        <f>X10</f>
        <v>Paseka-Mikšátková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95"/>
      <c r="N25" s="77"/>
      <c r="O25" s="77"/>
      <c r="P25" s="77"/>
      <c r="Q25" s="77"/>
      <c r="R25" s="77"/>
      <c r="S25" s="77"/>
      <c r="T25" s="77"/>
      <c r="U25" s="77"/>
      <c r="V25" s="78"/>
      <c r="W25" s="184"/>
      <c r="X25" s="176"/>
      <c r="Y25" s="176"/>
      <c r="Z25" s="176"/>
      <c r="AA25" s="176"/>
      <c r="AB25" s="176"/>
      <c r="AC25" s="176"/>
      <c r="AD25" s="176"/>
      <c r="AE25" s="176"/>
      <c r="AF25" s="177"/>
      <c r="AG25" s="47"/>
      <c r="AH25" s="45"/>
      <c r="AI25" s="77"/>
      <c r="AJ25" s="77"/>
      <c r="AK25" s="77"/>
      <c r="AL25" s="77"/>
      <c r="AM25" s="77"/>
      <c r="AN25" s="77"/>
      <c r="AO25" s="45"/>
      <c r="AP25" s="46"/>
      <c r="AQ25" s="47"/>
      <c r="AR25" s="45"/>
      <c r="AS25" s="77"/>
      <c r="AT25" s="77"/>
      <c r="AU25" s="77"/>
      <c r="AV25" s="77"/>
      <c r="AW25" s="77"/>
      <c r="AX25" s="77"/>
      <c r="AY25" s="45"/>
      <c r="AZ25" s="75"/>
      <c r="BA25" s="70"/>
      <c r="BB25" s="71"/>
      <c r="BC25" s="72"/>
      <c r="BD25" s="71"/>
      <c r="BE25" s="46">
        <f>IF(P24&gt;R24,1)+IF(F24&gt;H24,1)+IF(AJ24&gt;AL24,1)+IF(AT24&gt;AV24,1)</f>
        <v>0</v>
      </c>
      <c r="BF25" s="46">
        <f>IF(P24&lt;R24,1)+IF(F24&lt;H24,1)+IF(AJ24&lt;AL24,1)+IF(AT24&lt;AV24,1)</f>
        <v>3</v>
      </c>
      <c r="BG25" s="106">
        <v>4</v>
      </c>
    </row>
    <row r="26" spans="2:59" ht="16.5" customHeight="1">
      <c r="B26" s="163"/>
      <c r="C26" s="148"/>
      <c r="D26" s="79">
        <f>Y16</f>
        <v>16</v>
      </c>
      <c r="E26" s="149">
        <f>X16</f>
        <v>21</v>
      </c>
      <c r="F26" s="79"/>
      <c r="G26" s="148">
        <f>AB16</f>
        <v>7</v>
      </c>
      <c r="H26" s="81">
        <f>AA16</f>
        <v>21</v>
      </c>
      <c r="I26" s="148"/>
      <c r="J26" s="80">
        <f>AE16</f>
        <v>0</v>
      </c>
      <c r="K26" s="148">
        <f>AD16</f>
        <v>0</v>
      </c>
      <c r="L26" s="79"/>
      <c r="M26" s="149"/>
      <c r="N26" s="79">
        <f>Y21</f>
        <v>8</v>
      </c>
      <c r="O26" s="149">
        <f>X21</f>
        <v>21</v>
      </c>
      <c r="P26" s="79"/>
      <c r="Q26" s="148">
        <f>AB21</f>
        <v>9</v>
      </c>
      <c r="R26" s="81">
        <f>AA21</f>
        <v>21</v>
      </c>
      <c r="S26" s="148"/>
      <c r="T26" s="80">
        <f>AE21</f>
        <v>0</v>
      </c>
      <c r="U26" s="148">
        <f>AD21</f>
        <v>0</v>
      </c>
      <c r="V26" s="79"/>
      <c r="W26" s="184"/>
      <c r="X26" s="176"/>
      <c r="Y26" s="176"/>
      <c r="Z26" s="176"/>
      <c r="AA26" s="176"/>
      <c r="AB26" s="176"/>
      <c r="AC26" s="176"/>
      <c r="AD26" s="176"/>
      <c r="AE26" s="176"/>
      <c r="AF26" s="177"/>
      <c r="AG26" s="149"/>
      <c r="AH26" s="79">
        <v>9</v>
      </c>
      <c r="AI26" s="149">
        <v>21</v>
      </c>
      <c r="AJ26" s="79"/>
      <c r="AK26" s="148">
        <v>21</v>
      </c>
      <c r="AL26" s="81">
        <v>15</v>
      </c>
      <c r="AM26" s="148"/>
      <c r="AN26" s="80">
        <v>5</v>
      </c>
      <c r="AO26" s="148">
        <v>21</v>
      </c>
      <c r="AP26" s="80"/>
      <c r="AQ26" s="149"/>
      <c r="AR26" s="79"/>
      <c r="AS26" s="149"/>
      <c r="AT26" s="79"/>
      <c r="AU26" s="148"/>
      <c r="AV26" s="81"/>
      <c r="AW26" s="148"/>
      <c r="AX26" s="80"/>
      <c r="AY26" s="148"/>
      <c r="AZ26" s="82"/>
      <c r="BA26" s="70">
        <f>D26+G26+N26+Q26+T26+AH26+AK26+AN26+AR26+AU26+AX26</f>
        <v>75</v>
      </c>
      <c r="BB26" s="76">
        <f>E26+H26+K26+O26+R26+U26+AI26+AL26+AO26+AS26+AV26+AY26</f>
        <v>141</v>
      </c>
      <c r="BC26" s="72"/>
      <c r="BD26" s="71"/>
      <c r="BE26" s="45"/>
      <c r="BF26" s="46"/>
      <c r="BG26" s="106"/>
    </row>
    <row r="27" spans="2:59" ht="16.5" customHeight="1">
      <c r="B27" s="164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96"/>
      <c r="N27" s="83"/>
      <c r="O27" s="83"/>
      <c r="P27" s="83"/>
      <c r="Q27" s="83"/>
      <c r="R27" s="83"/>
      <c r="S27" s="83"/>
      <c r="T27" s="83"/>
      <c r="U27" s="83"/>
      <c r="V27" s="84"/>
      <c r="W27" s="185"/>
      <c r="X27" s="179"/>
      <c r="Y27" s="179"/>
      <c r="Z27" s="179"/>
      <c r="AA27" s="179"/>
      <c r="AB27" s="179"/>
      <c r="AC27" s="179"/>
      <c r="AD27" s="179"/>
      <c r="AE27" s="179"/>
      <c r="AF27" s="180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5"/>
      <c r="AR27" s="86"/>
      <c r="AS27" s="86"/>
      <c r="AT27" s="86"/>
      <c r="AU27" s="86"/>
      <c r="AV27" s="86"/>
      <c r="AW27" s="86"/>
      <c r="AX27" s="86"/>
      <c r="AY27" s="86"/>
      <c r="AZ27" s="88"/>
      <c r="BA27" s="89"/>
      <c r="BB27" s="90"/>
      <c r="BC27" s="91"/>
      <c r="BD27" s="90"/>
      <c r="BE27" s="92"/>
      <c r="BF27" s="93"/>
      <c r="BG27" s="153">
        <f>BA26-BB26</f>
        <v>-66</v>
      </c>
    </row>
    <row r="28" spans="2:59" ht="16.5" customHeight="1">
      <c r="B28" s="163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94"/>
      <c r="N28" s="64"/>
      <c r="O28" s="64"/>
      <c r="P28" s="64"/>
      <c r="Q28" s="64"/>
      <c r="R28" s="64"/>
      <c r="S28" s="64"/>
      <c r="T28" s="64"/>
      <c r="U28" s="64"/>
      <c r="V28" s="65"/>
      <c r="W28" s="94"/>
      <c r="X28" s="64"/>
      <c r="Y28" s="64"/>
      <c r="Z28" s="64"/>
      <c r="AA28" s="64"/>
      <c r="AB28" s="64"/>
      <c r="AC28" s="64"/>
      <c r="AD28" s="64"/>
      <c r="AE28" s="64"/>
      <c r="AF28" s="65"/>
      <c r="AG28" s="181"/>
      <c r="AH28" s="186"/>
      <c r="AI28" s="186"/>
      <c r="AJ28" s="186"/>
      <c r="AK28" s="186"/>
      <c r="AL28" s="186"/>
      <c r="AM28" s="186"/>
      <c r="AN28" s="186"/>
      <c r="AO28" s="186"/>
      <c r="AP28" s="187"/>
      <c r="AQ28" s="66"/>
      <c r="AR28" s="67"/>
      <c r="AS28" s="67"/>
      <c r="AT28" s="67"/>
      <c r="AU28" s="67"/>
      <c r="AV28" s="67"/>
      <c r="AW28" s="67"/>
      <c r="AX28" s="67"/>
      <c r="AY28" s="67"/>
      <c r="AZ28" s="69"/>
      <c r="BA28" s="70"/>
      <c r="BB28" s="71"/>
      <c r="BC28" s="72"/>
      <c r="BD28" s="71"/>
      <c r="BE28" s="45"/>
      <c r="BF28" s="46"/>
      <c r="BG28" s="107"/>
    </row>
    <row r="29" spans="2:59" ht="16.5" customHeight="1">
      <c r="B29" s="163"/>
      <c r="C29" s="77"/>
      <c r="D29" s="77"/>
      <c r="E29" s="73"/>
      <c r="F29" s="194">
        <f>IF(D31&gt;E31,1,0)+IF(G31&gt;H31,1,0)+IF(J31&gt;K31,1,0)</f>
        <v>1</v>
      </c>
      <c r="G29" s="195"/>
      <c r="H29" s="194">
        <f>IF(D31&lt;E31,1,0)+IF(G31&lt;H31,1,0)+IF(J31&lt;K31,1,0)</f>
        <v>2</v>
      </c>
      <c r="I29" s="194"/>
      <c r="J29" s="73"/>
      <c r="K29" s="77"/>
      <c r="L29" s="78"/>
      <c r="M29" s="95"/>
      <c r="N29" s="77"/>
      <c r="O29" s="73"/>
      <c r="P29" s="194">
        <f>IF(N31&gt;O31,1,0)+IF(Q31&gt;R31,1,0)+IF(T31&gt;U31,1,0)</f>
        <v>1</v>
      </c>
      <c r="Q29" s="195"/>
      <c r="R29" s="194">
        <f>IF(N31&lt;O31,1,0)+IF(Q31&lt;R31,1,0)+IF(T31&lt;U31,1,0)</f>
        <v>2</v>
      </c>
      <c r="S29" s="194"/>
      <c r="T29" s="73"/>
      <c r="U29" s="77"/>
      <c r="V29" s="78"/>
      <c r="W29" s="95"/>
      <c r="X29" s="77"/>
      <c r="Y29" s="73"/>
      <c r="Z29" s="194">
        <f>IF(X31&gt;Y31,1,0)+IF(AA31&gt;AB31,1,0)+IF(AD31&gt;AE31,1,0)</f>
        <v>2</v>
      </c>
      <c r="AA29" s="195"/>
      <c r="AB29" s="194">
        <f>IF(X31&lt;Y31,1,0)+IF(AA31&lt;AB31,1,0)+IF(AD31&lt;AE31,1,0)</f>
        <v>1</v>
      </c>
      <c r="AC29" s="194"/>
      <c r="AD29" s="73"/>
      <c r="AE29" s="77"/>
      <c r="AF29" s="78"/>
      <c r="AG29" s="188"/>
      <c r="AH29" s="189"/>
      <c r="AI29" s="189"/>
      <c r="AJ29" s="189"/>
      <c r="AK29" s="189"/>
      <c r="AL29" s="189"/>
      <c r="AM29" s="189"/>
      <c r="AN29" s="189"/>
      <c r="AO29" s="189"/>
      <c r="AP29" s="190"/>
      <c r="AQ29" s="47"/>
      <c r="AR29" s="45"/>
      <c r="AS29" s="73"/>
      <c r="AT29" s="194">
        <f>IF(AR31&gt;AS31,1,0)+IF(AU31&gt;AV31,1,0)+IF(AX31&gt;AY31,1,0)</f>
        <v>0</v>
      </c>
      <c r="AU29" s="195"/>
      <c r="AV29" s="194">
        <f>IF(AR31&lt;AS31,1,0)+IF(AU31&lt;AV31,1,0)+IF(AX31&lt;AY31,1,0)</f>
        <v>0</v>
      </c>
      <c r="AW29" s="194"/>
      <c r="AX29" s="73"/>
      <c r="AY29" s="45"/>
      <c r="AZ29" s="75"/>
      <c r="BA29" s="70"/>
      <c r="BB29" s="71"/>
      <c r="BC29" s="76">
        <f>F29+P29+Z29+AT29</f>
        <v>4</v>
      </c>
      <c r="BD29" s="71">
        <f>H29+AB29+R29+AV29</f>
        <v>5</v>
      </c>
      <c r="BE29" s="45"/>
      <c r="BF29" s="46"/>
      <c r="BG29" s="106"/>
    </row>
    <row r="30" spans="1:59" ht="16.5" customHeight="1">
      <c r="A30" s="109">
        <v>4</v>
      </c>
      <c r="B30" s="163" t="str">
        <f>AH10</f>
        <v>Pleska-Hándlová</v>
      </c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95"/>
      <c r="N30" s="77"/>
      <c r="O30" s="77"/>
      <c r="P30" s="77"/>
      <c r="Q30" s="77"/>
      <c r="R30" s="77"/>
      <c r="S30" s="77"/>
      <c r="T30" s="77"/>
      <c r="U30" s="77"/>
      <c r="V30" s="78"/>
      <c r="W30" s="95"/>
      <c r="X30" s="77"/>
      <c r="Y30" s="77"/>
      <c r="Z30" s="77"/>
      <c r="AA30" s="77"/>
      <c r="AB30" s="77"/>
      <c r="AC30" s="77"/>
      <c r="AD30" s="77"/>
      <c r="AE30" s="77"/>
      <c r="AF30" s="78"/>
      <c r="AG30" s="188"/>
      <c r="AH30" s="189"/>
      <c r="AI30" s="189"/>
      <c r="AJ30" s="189"/>
      <c r="AK30" s="189"/>
      <c r="AL30" s="189"/>
      <c r="AM30" s="189"/>
      <c r="AN30" s="189"/>
      <c r="AO30" s="189"/>
      <c r="AP30" s="190"/>
      <c r="AQ30" s="47"/>
      <c r="AR30" s="45"/>
      <c r="AS30" s="77"/>
      <c r="AT30" s="77"/>
      <c r="AU30" s="77"/>
      <c r="AV30" s="77"/>
      <c r="AW30" s="77"/>
      <c r="AX30" s="77"/>
      <c r="AY30" s="45"/>
      <c r="AZ30" s="75"/>
      <c r="BA30" s="70"/>
      <c r="BB30" s="71"/>
      <c r="BC30" s="72"/>
      <c r="BD30" s="71"/>
      <c r="BE30" s="46">
        <f>IF(P29&gt;R29,1)+IF(Z29&gt;AB29,1)+IF(F29&gt;H29,1)+IF(AT29&gt;AV29,1)</f>
        <v>1</v>
      </c>
      <c r="BF30" s="46">
        <f>IF(P29&lt;R29,1)+IF(Z29&lt;AB29,1)+IF(F29&lt;H29,1)+IF(AT29&lt;AV29,1)</f>
        <v>2</v>
      </c>
      <c r="BG30" s="106">
        <v>3</v>
      </c>
    </row>
    <row r="31" spans="2:59" ht="16.5" customHeight="1">
      <c r="B31" s="51"/>
      <c r="C31" s="148"/>
      <c r="D31" s="79">
        <f>AI16</f>
        <v>10</v>
      </c>
      <c r="E31" s="149">
        <f>AH16</f>
        <v>21</v>
      </c>
      <c r="F31" s="79"/>
      <c r="G31" s="148">
        <f>AL16</f>
        <v>21</v>
      </c>
      <c r="H31" s="81">
        <f>AK16</f>
        <v>15</v>
      </c>
      <c r="I31" s="148"/>
      <c r="J31" s="80">
        <f>AO16</f>
        <v>8</v>
      </c>
      <c r="K31" s="148">
        <f>AN16</f>
        <v>21</v>
      </c>
      <c r="L31" s="79"/>
      <c r="M31" s="149"/>
      <c r="N31" s="79">
        <f>AI21</f>
        <v>22</v>
      </c>
      <c r="O31" s="149">
        <f>AH21</f>
        <v>20</v>
      </c>
      <c r="P31" s="79"/>
      <c r="Q31" s="148">
        <f>AL21</f>
        <v>14</v>
      </c>
      <c r="R31" s="81">
        <f>AK21</f>
        <v>21</v>
      </c>
      <c r="S31" s="148"/>
      <c r="T31" s="80">
        <f>AO21</f>
        <v>13</v>
      </c>
      <c r="U31" s="148">
        <f>AN21</f>
        <v>21</v>
      </c>
      <c r="V31" s="79"/>
      <c r="W31" s="149"/>
      <c r="X31" s="79">
        <f>AI26</f>
        <v>21</v>
      </c>
      <c r="Y31" s="149">
        <f>AH26</f>
        <v>9</v>
      </c>
      <c r="Z31" s="79"/>
      <c r="AA31" s="148">
        <f>AL26</f>
        <v>15</v>
      </c>
      <c r="AB31" s="81">
        <f>AK26</f>
        <v>21</v>
      </c>
      <c r="AC31" s="148"/>
      <c r="AD31" s="80">
        <f>AO26</f>
        <v>21</v>
      </c>
      <c r="AE31" s="148">
        <f>AN26</f>
        <v>5</v>
      </c>
      <c r="AF31" s="80"/>
      <c r="AG31" s="188"/>
      <c r="AH31" s="189"/>
      <c r="AI31" s="189"/>
      <c r="AJ31" s="189"/>
      <c r="AK31" s="189"/>
      <c r="AL31" s="189"/>
      <c r="AM31" s="189"/>
      <c r="AN31" s="189"/>
      <c r="AO31" s="189"/>
      <c r="AP31" s="190"/>
      <c r="AQ31" s="149"/>
      <c r="AR31" s="79"/>
      <c r="AS31" s="149"/>
      <c r="AT31" s="79"/>
      <c r="AU31" s="148"/>
      <c r="AV31" s="81"/>
      <c r="AW31" s="148"/>
      <c r="AX31" s="80"/>
      <c r="AY31" s="148"/>
      <c r="AZ31" s="82"/>
      <c r="BA31" s="70">
        <f>D31+G31+J31+N31+Q31+T31+X31+AA31+AD31+AR31+AU31+AX31</f>
        <v>145</v>
      </c>
      <c r="BB31" s="76">
        <f>E31+H31+K31+O31+R31+U31+Y31+AB31+AE31+AS31+AV31+AY31</f>
        <v>154</v>
      </c>
      <c r="BC31" s="72"/>
      <c r="BD31" s="71"/>
      <c r="BE31" s="45"/>
      <c r="BF31" s="46"/>
      <c r="BG31" s="106"/>
    </row>
    <row r="32" spans="2:59" ht="16.5" customHeight="1">
      <c r="B32" s="55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96"/>
      <c r="N32" s="83"/>
      <c r="O32" s="83"/>
      <c r="P32" s="83"/>
      <c r="Q32" s="83"/>
      <c r="R32" s="83"/>
      <c r="S32" s="83"/>
      <c r="T32" s="83"/>
      <c r="U32" s="83"/>
      <c r="V32" s="84"/>
      <c r="W32" s="96"/>
      <c r="X32" s="83"/>
      <c r="Y32" s="83"/>
      <c r="Z32" s="83"/>
      <c r="AA32" s="83"/>
      <c r="AB32" s="83"/>
      <c r="AC32" s="83"/>
      <c r="AD32" s="83"/>
      <c r="AE32" s="83"/>
      <c r="AF32" s="84"/>
      <c r="AG32" s="191"/>
      <c r="AH32" s="192"/>
      <c r="AI32" s="192"/>
      <c r="AJ32" s="192"/>
      <c r="AK32" s="192"/>
      <c r="AL32" s="192"/>
      <c r="AM32" s="192"/>
      <c r="AN32" s="192"/>
      <c r="AO32" s="192"/>
      <c r="AP32" s="193"/>
      <c r="AQ32" s="85"/>
      <c r="AR32" s="86"/>
      <c r="AS32" s="86"/>
      <c r="AT32" s="86"/>
      <c r="AU32" s="86"/>
      <c r="AV32" s="86"/>
      <c r="AW32" s="86"/>
      <c r="AX32" s="86"/>
      <c r="AY32" s="86"/>
      <c r="AZ32" s="88"/>
      <c r="BA32" s="89"/>
      <c r="BB32" s="90"/>
      <c r="BC32" s="91"/>
      <c r="BD32" s="90"/>
      <c r="BE32" s="92"/>
      <c r="BF32" s="93"/>
      <c r="BG32" s="153">
        <f>BA31-BB31</f>
        <v>-9</v>
      </c>
    </row>
    <row r="33" spans="2:59" ht="16.5" customHeight="1">
      <c r="B33" s="51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94"/>
      <c r="N33" s="64"/>
      <c r="O33" s="64"/>
      <c r="P33" s="64"/>
      <c r="Q33" s="64"/>
      <c r="R33" s="64"/>
      <c r="S33" s="64"/>
      <c r="T33" s="64"/>
      <c r="U33" s="64"/>
      <c r="V33" s="65"/>
      <c r="W33" s="94"/>
      <c r="X33" s="64"/>
      <c r="Y33" s="64"/>
      <c r="Z33" s="64"/>
      <c r="AA33" s="64"/>
      <c r="AB33" s="64"/>
      <c r="AC33" s="64"/>
      <c r="AD33" s="64"/>
      <c r="AE33" s="64"/>
      <c r="AF33" s="65"/>
      <c r="AG33" s="94"/>
      <c r="AH33" s="64"/>
      <c r="AI33" s="64"/>
      <c r="AJ33" s="64"/>
      <c r="AK33" s="64"/>
      <c r="AL33" s="64"/>
      <c r="AM33" s="64"/>
      <c r="AN33" s="64"/>
      <c r="AO33" s="64"/>
      <c r="AP33" s="65"/>
      <c r="AQ33" s="181"/>
      <c r="AR33" s="182"/>
      <c r="AS33" s="182"/>
      <c r="AT33" s="182"/>
      <c r="AU33" s="182"/>
      <c r="AV33" s="182"/>
      <c r="AW33" s="182"/>
      <c r="AX33" s="182"/>
      <c r="AY33" s="182"/>
      <c r="AZ33" s="196"/>
      <c r="BA33" s="70"/>
      <c r="BB33" s="71"/>
      <c r="BC33" s="72"/>
      <c r="BD33" s="71"/>
      <c r="BE33" s="45"/>
      <c r="BF33" s="46"/>
      <c r="BG33" s="105"/>
    </row>
    <row r="34" spans="2:59" ht="16.5" customHeight="1">
      <c r="B34" s="51"/>
      <c r="C34" s="77"/>
      <c r="D34" s="77"/>
      <c r="E34" s="73"/>
      <c r="F34" s="194">
        <f>IF(D36&gt;E36,1,0)+IF(G36&gt;H36,1,0)+IF(J36&gt;K36,1,0)</f>
        <v>0</v>
      </c>
      <c r="G34" s="195"/>
      <c r="H34" s="194">
        <f>IF(D36&lt;E36,1,0)+IF(G36&lt;H36,1,0)+IF(J36&lt;K36,1,0)</f>
        <v>0</v>
      </c>
      <c r="I34" s="194"/>
      <c r="J34" s="73"/>
      <c r="K34" s="77"/>
      <c r="L34" s="78"/>
      <c r="M34" s="95"/>
      <c r="N34" s="77"/>
      <c r="O34" s="73"/>
      <c r="P34" s="194">
        <f>IF(N36&gt;O36,1,0)+IF(Q36&gt;R36,1,0)+IF(T36&gt;U36,1,0)</f>
        <v>0</v>
      </c>
      <c r="Q34" s="195"/>
      <c r="R34" s="194">
        <f>IF(N36&lt;O36,1,0)+IF(Q36&lt;R36,1,0)+IF(T36&lt;U36,1,0)</f>
        <v>0</v>
      </c>
      <c r="S34" s="194"/>
      <c r="T34" s="73"/>
      <c r="U34" s="77"/>
      <c r="V34" s="78"/>
      <c r="W34" s="95"/>
      <c r="X34" s="77"/>
      <c r="Y34" s="73"/>
      <c r="Z34" s="194">
        <f>IF(X36&gt;Y36,1,0)+IF(AA36&gt;AB36,1,0)+IF(AD36&gt;AE36,1,0)</f>
        <v>0</v>
      </c>
      <c r="AA34" s="195"/>
      <c r="AB34" s="194">
        <f>IF(X36&lt;Y36,1,0)+IF(AA36&lt;AB36,1,0)+IF(AD36&lt;AE36,1,0)</f>
        <v>0</v>
      </c>
      <c r="AC34" s="194"/>
      <c r="AD34" s="73"/>
      <c r="AE34" s="77"/>
      <c r="AF34" s="78"/>
      <c r="AG34" s="95"/>
      <c r="AH34" s="77"/>
      <c r="AI34" s="73"/>
      <c r="AJ34" s="194">
        <f>IF(AH36&gt;AI36,1,0)+IF(AK36&gt;AL36,1,0)+IF(AN36&gt;AO36,1,0)</f>
        <v>0</v>
      </c>
      <c r="AK34" s="195"/>
      <c r="AL34" s="194">
        <f>IF(AH36&lt;AI36,1,0)+IF(AK36&lt;AL36,1,0)+IF(AN36&lt;AO36,1,0)</f>
        <v>0</v>
      </c>
      <c r="AM34" s="194"/>
      <c r="AN34" s="73"/>
      <c r="AO34" s="77"/>
      <c r="AP34" s="78"/>
      <c r="AQ34" s="184"/>
      <c r="AR34" s="176"/>
      <c r="AS34" s="176"/>
      <c r="AT34" s="176"/>
      <c r="AU34" s="176"/>
      <c r="AV34" s="176"/>
      <c r="AW34" s="176"/>
      <c r="AX34" s="176"/>
      <c r="AY34" s="176"/>
      <c r="AZ34" s="197"/>
      <c r="BA34" s="70"/>
      <c r="BB34" s="71"/>
      <c r="BC34" s="76">
        <f>F34+P34+Z34+AJ34</f>
        <v>0</v>
      </c>
      <c r="BD34" s="71">
        <f>R34+AB34+AL34+H34</f>
        <v>0</v>
      </c>
      <c r="BE34" s="45"/>
      <c r="BF34" s="46"/>
      <c r="BG34" s="108"/>
    </row>
    <row r="35" spans="1:59" ht="16.5" customHeight="1">
      <c r="A35" s="109">
        <v>5</v>
      </c>
      <c r="B35" s="51">
        <f>AR10</f>
        <v>0</v>
      </c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95"/>
      <c r="N35" s="77"/>
      <c r="O35" s="77"/>
      <c r="P35" s="77"/>
      <c r="Q35" s="77"/>
      <c r="R35" s="77"/>
      <c r="S35" s="77"/>
      <c r="T35" s="77"/>
      <c r="U35" s="77"/>
      <c r="V35" s="78"/>
      <c r="W35" s="95"/>
      <c r="X35" s="77"/>
      <c r="Y35" s="77"/>
      <c r="Z35" s="77"/>
      <c r="AA35" s="77"/>
      <c r="AB35" s="77"/>
      <c r="AC35" s="77"/>
      <c r="AD35" s="77"/>
      <c r="AE35" s="77"/>
      <c r="AF35" s="78"/>
      <c r="AG35" s="95"/>
      <c r="AH35" s="77"/>
      <c r="AI35" s="77"/>
      <c r="AJ35" s="77"/>
      <c r="AK35" s="77"/>
      <c r="AL35" s="77"/>
      <c r="AM35" s="77"/>
      <c r="AN35" s="77"/>
      <c r="AO35" s="77"/>
      <c r="AP35" s="78"/>
      <c r="AQ35" s="184"/>
      <c r="AR35" s="176"/>
      <c r="AS35" s="176"/>
      <c r="AT35" s="176"/>
      <c r="AU35" s="176"/>
      <c r="AV35" s="176"/>
      <c r="AW35" s="176"/>
      <c r="AX35" s="176"/>
      <c r="AY35" s="176"/>
      <c r="AZ35" s="197"/>
      <c r="BA35" s="70"/>
      <c r="BB35" s="71"/>
      <c r="BC35" s="72"/>
      <c r="BD35" s="71"/>
      <c r="BE35" s="46">
        <f>IF(P34&gt;R34,1)+IF(Z34&gt;AB34,1)+IF(AJ34&gt;AL34,1)+IF(F34&gt;H34,1)</f>
        <v>0</v>
      </c>
      <c r="BF35" s="46">
        <f>IF(P34&lt;R34,1)+IF(Z34&lt;AB34,1)+IF(AJ34&lt;AL34,1)+IF(F34&lt;H34,1)</f>
        <v>0</v>
      </c>
      <c r="BG35" s="108"/>
    </row>
    <row r="36" spans="2:59" ht="16.5" customHeight="1">
      <c r="B36" s="42"/>
      <c r="C36" s="148"/>
      <c r="D36" s="79">
        <f>AS16</f>
        <v>0</v>
      </c>
      <c r="E36" s="149">
        <f>AR16</f>
        <v>0</v>
      </c>
      <c r="F36" s="79"/>
      <c r="G36" s="148">
        <f>AV16</f>
        <v>0</v>
      </c>
      <c r="H36" s="81">
        <f>AU16</f>
        <v>0</v>
      </c>
      <c r="I36" s="148"/>
      <c r="J36" s="80">
        <f>AY16</f>
        <v>0</v>
      </c>
      <c r="K36" s="148">
        <f>AX16</f>
        <v>0</v>
      </c>
      <c r="L36" s="79"/>
      <c r="M36" s="149"/>
      <c r="N36" s="79">
        <f>AS21</f>
        <v>0</v>
      </c>
      <c r="O36" s="149">
        <f>AR21</f>
        <v>0</v>
      </c>
      <c r="P36" s="79"/>
      <c r="Q36" s="148">
        <f>AV21</f>
        <v>0</v>
      </c>
      <c r="R36" s="81">
        <f>AU21</f>
        <v>0</v>
      </c>
      <c r="S36" s="148"/>
      <c r="T36" s="80">
        <f>AY21</f>
        <v>0</v>
      </c>
      <c r="U36" s="148">
        <f>AX21</f>
        <v>0</v>
      </c>
      <c r="V36" s="79"/>
      <c r="W36" s="149"/>
      <c r="X36" s="79">
        <f>AS26</f>
        <v>0</v>
      </c>
      <c r="Y36" s="149">
        <f>AR26</f>
        <v>0</v>
      </c>
      <c r="Z36" s="79"/>
      <c r="AA36" s="148">
        <f>AV26</f>
        <v>0</v>
      </c>
      <c r="AB36" s="81">
        <f>AU26</f>
        <v>0</v>
      </c>
      <c r="AC36" s="148"/>
      <c r="AD36" s="80">
        <f>AY26</f>
        <v>0</v>
      </c>
      <c r="AE36" s="148">
        <f>AX26</f>
        <v>0</v>
      </c>
      <c r="AF36" s="79"/>
      <c r="AG36" s="149"/>
      <c r="AH36" s="79">
        <f>AS31</f>
        <v>0</v>
      </c>
      <c r="AI36" s="149">
        <f>AR31</f>
        <v>0</v>
      </c>
      <c r="AJ36" s="79"/>
      <c r="AK36" s="148">
        <f>AV31</f>
        <v>0</v>
      </c>
      <c r="AL36" s="81">
        <f>AU31</f>
        <v>0</v>
      </c>
      <c r="AM36" s="148"/>
      <c r="AN36" s="80">
        <f>AY31</f>
        <v>0</v>
      </c>
      <c r="AO36" s="148">
        <f>AX31</f>
        <v>0</v>
      </c>
      <c r="AP36" s="79"/>
      <c r="AQ36" s="184"/>
      <c r="AR36" s="176"/>
      <c r="AS36" s="176"/>
      <c r="AT36" s="176"/>
      <c r="AU36" s="176"/>
      <c r="AV36" s="176"/>
      <c r="AW36" s="176"/>
      <c r="AX36" s="176"/>
      <c r="AY36" s="176"/>
      <c r="AZ36" s="197"/>
      <c r="BA36" s="70">
        <f>D36+G36+J36+N36+Q36+T36+X36+AA36+AD36+AH36+AK36+AN36</f>
        <v>0</v>
      </c>
      <c r="BB36" s="76">
        <f>E36+H36+K36+O36+R36+U36+Y36+AB36+AE36+AI36+AL36+AO36</f>
        <v>0</v>
      </c>
      <c r="BC36" s="72"/>
      <c r="BD36" s="71"/>
      <c r="BE36" s="45"/>
      <c r="BF36" s="46"/>
      <c r="BG36" s="108"/>
    </row>
    <row r="37" spans="2:59" ht="16.5" customHeight="1" thickBot="1">
      <c r="B37" s="60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9"/>
      <c r="N37" s="97"/>
      <c r="O37" s="97"/>
      <c r="P37" s="97"/>
      <c r="Q37" s="97"/>
      <c r="R37" s="97"/>
      <c r="S37" s="97"/>
      <c r="T37" s="97"/>
      <c r="U37" s="97"/>
      <c r="V37" s="98"/>
      <c r="W37" s="99"/>
      <c r="X37" s="97"/>
      <c r="Y37" s="97"/>
      <c r="Z37" s="97"/>
      <c r="AA37" s="97"/>
      <c r="AB37" s="97"/>
      <c r="AC37" s="97"/>
      <c r="AD37" s="97"/>
      <c r="AE37" s="97"/>
      <c r="AF37" s="98"/>
      <c r="AG37" s="99"/>
      <c r="AH37" s="97"/>
      <c r="AI37" s="97"/>
      <c r="AJ37" s="97"/>
      <c r="AK37" s="97"/>
      <c r="AL37" s="97"/>
      <c r="AM37" s="97"/>
      <c r="AN37" s="97"/>
      <c r="AO37" s="97"/>
      <c r="AP37" s="98"/>
      <c r="AQ37" s="198"/>
      <c r="AR37" s="199"/>
      <c r="AS37" s="199"/>
      <c r="AT37" s="199"/>
      <c r="AU37" s="199"/>
      <c r="AV37" s="199"/>
      <c r="AW37" s="199"/>
      <c r="AX37" s="199"/>
      <c r="AY37" s="199"/>
      <c r="AZ37" s="200"/>
      <c r="BA37" s="100"/>
      <c r="BB37" s="101"/>
      <c r="BC37" s="102"/>
      <c r="BD37" s="101"/>
      <c r="BE37" s="103"/>
      <c r="BF37" s="104"/>
      <c r="BG37" s="153">
        <f>BA36-BB36</f>
        <v>0</v>
      </c>
    </row>
    <row r="38" spans="3:12" ht="16.5" customHeight="1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6.5" customHeight="1"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sheetProtection/>
  <mergeCells count="55">
    <mergeCell ref="AR10:AY10"/>
    <mergeCell ref="D10:K10"/>
    <mergeCell ref="N10:U10"/>
    <mergeCell ref="X10:AE10"/>
    <mergeCell ref="AH10:AO10"/>
    <mergeCell ref="C13:L17"/>
    <mergeCell ref="M18:V22"/>
    <mergeCell ref="W23:AF27"/>
    <mergeCell ref="AG28:AP32"/>
    <mergeCell ref="AJ14:AK14"/>
    <mergeCell ref="AL14:AM14"/>
    <mergeCell ref="F24:G24"/>
    <mergeCell ref="H24:I24"/>
    <mergeCell ref="P24:Q24"/>
    <mergeCell ref="R24:S24"/>
    <mergeCell ref="AQ33:AZ37"/>
    <mergeCell ref="B9:B12"/>
    <mergeCell ref="C2:AB2"/>
    <mergeCell ref="C3:AB3"/>
    <mergeCell ref="C4:AB4"/>
    <mergeCell ref="C6:AB6"/>
    <mergeCell ref="P14:Q14"/>
    <mergeCell ref="R14:S14"/>
    <mergeCell ref="Z14:AA14"/>
    <mergeCell ref="AB14:AC14"/>
    <mergeCell ref="F19:G19"/>
    <mergeCell ref="H19:I19"/>
    <mergeCell ref="Z19:AA19"/>
    <mergeCell ref="AB19:AC19"/>
    <mergeCell ref="AJ19:AK19"/>
    <mergeCell ref="AL19:AM19"/>
    <mergeCell ref="AJ24:AK24"/>
    <mergeCell ref="AL24:AM24"/>
    <mergeCell ref="AT24:AU24"/>
    <mergeCell ref="AV24:AW24"/>
    <mergeCell ref="AT14:AU14"/>
    <mergeCell ref="AV14:AW14"/>
    <mergeCell ref="AT19:AU19"/>
    <mergeCell ref="AV19:AW19"/>
    <mergeCell ref="P29:Q29"/>
    <mergeCell ref="F29:G29"/>
    <mergeCell ref="H29:I29"/>
    <mergeCell ref="R29:S29"/>
    <mergeCell ref="AT29:AU29"/>
    <mergeCell ref="AV29:AW29"/>
    <mergeCell ref="AB29:AC29"/>
    <mergeCell ref="Z29:AA29"/>
    <mergeCell ref="Z34:AA34"/>
    <mergeCell ref="AB34:AC34"/>
    <mergeCell ref="AJ34:AK34"/>
    <mergeCell ref="AL34:AM34"/>
    <mergeCell ref="F34:G34"/>
    <mergeCell ref="H34:I34"/>
    <mergeCell ref="P34:Q34"/>
    <mergeCell ref="R34:S34"/>
  </mergeCells>
  <printOptions/>
  <pageMargins left="0.787401575" right="0.787401575" top="0.51" bottom="0.5" header="0.4921259845" footer="0.4921259845"/>
  <pageSetup horizontalDpi="600" verticalDpi="600" orientation="landscape" paperSize="9" scale="68" r:id="rId1"/>
  <rowBreaks count="1" manualBreakCount="1">
    <brk id="38" max="255" man="1"/>
  </rowBreaks>
  <colBreaks count="1" manualBreakCount="1"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Pavel</cp:lastModifiedBy>
  <cp:lastPrinted>2015-01-24T09:28:47Z</cp:lastPrinted>
  <dcterms:created xsi:type="dcterms:W3CDTF">2011-02-12T15:46:53Z</dcterms:created>
  <dcterms:modified xsi:type="dcterms:W3CDTF">2015-01-24T16:17:48Z</dcterms:modified>
  <cp:category/>
  <cp:version/>
  <cp:contentType/>
  <cp:contentStatus/>
</cp:coreProperties>
</file>